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Управление экономического развития\Таралина\#ОТЧЕТЫ\до 10-2 По расп.О реализации мер по соц.защите по оплате за ЖКУ\Информация в УГРЦТ и УЭ НАО до 20 числа ежемесячно\2024\"/>
    </mc:Choice>
  </mc:AlternateContent>
  <bookViews>
    <workbookView xWindow="0" yWindow="0" windowWidth="28800" windowHeight="12435"/>
  </bookViews>
  <sheets>
    <sheet name="Свод" sheetId="1" r:id="rId1"/>
  </sheets>
  <externalReferences>
    <externalReference r:id="rId2"/>
    <externalReference r:id="rId3"/>
  </externalReferences>
  <definedNames>
    <definedName name="_xlnm.Print_Area" localSheetId="0">Свод!$A$1:$E$61</definedName>
  </definedNames>
  <calcPr calcId="152511"/>
</workbook>
</file>

<file path=xl/calcChain.xml><?xml version="1.0" encoding="utf-8"?>
<calcChain xmlns="http://schemas.openxmlformats.org/spreadsheetml/2006/main">
  <c r="E39" i="1" l="1"/>
  <c r="E38" i="1"/>
  <c r="E33" i="1"/>
  <c r="E32" i="1"/>
  <c r="E27" i="1"/>
  <c r="E49" i="1" s="1"/>
  <c r="E26" i="1"/>
  <c r="E25" i="1"/>
  <c r="E24" i="1"/>
  <c r="E23" i="1"/>
  <c r="E45" i="1" s="1"/>
  <c r="E22" i="1"/>
  <c r="E21" i="1"/>
  <c r="E20" i="1"/>
  <c r="E19" i="1"/>
  <c r="E18" i="1"/>
  <c r="E40" i="1" s="1"/>
  <c r="E17" i="1"/>
  <c r="E16" i="1"/>
  <c r="E15" i="1"/>
  <c r="E37" i="1" s="1"/>
  <c r="E14" i="1"/>
  <c r="E36" i="1" s="1"/>
  <c r="E13" i="1"/>
  <c r="E35" i="1" s="1"/>
  <c r="E12" i="1"/>
  <c r="E34" i="1" s="1"/>
  <c r="E11" i="1"/>
  <c r="E10" i="1"/>
  <c r="E9" i="1"/>
  <c r="E31" i="1" s="1"/>
  <c r="E8" i="1"/>
  <c r="E30" i="1" s="1"/>
  <c r="E7" i="1"/>
  <c r="E29" i="1" s="1"/>
  <c r="D17" i="1" l="1"/>
  <c r="D16" i="1"/>
  <c r="D15" i="1"/>
  <c r="D14" i="1"/>
  <c r="D13" i="1"/>
  <c r="D12" i="1"/>
  <c r="D11" i="1"/>
  <c r="D10" i="1"/>
  <c r="D9" i="1"/>
  <c r="D8" i="1"/>
  <c r="D7" i="1"/>
  <c r="D29" i="1" l="1"/>
  <c r="D32" i="1"/>
  <c r="D38" i="1"/>
  <c r="D31" i="1"/>
  <c r="D37" i="1"/>
  <c r="D33" i="1"/>
  <c r="D39" i="1"/>
  <c r="D34" i="1"/>
  <c r="D35" i="1"/>
  <c r="D30" i="1"/>
  <c r="D36" i="1"/>
  <c r="C27" i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C18" i="1"/>
  <c r="C17" i="1"/>
  <c r="C39" i="1" s="1"/>
  <c r="C16" i="1"/>
  <c r="C38" i="1" s="1"/>
  <c r="C15" i="1"/>
  <c r="C37" i="1" s="1"/>
  <c r="C14" i="1"/>
  <c r="C36" i="1" s="1"/>
  <c r="C13" i="1"/>
  <c r="C35" i="1" s="1"/>
  <c r="C12" i="1"/>
  <c r="C34" i="1" s="1"/>
  <c r="C11" i="1"/>
  <c r="C33" i="1" s="1"/>
  <c r="C10" i="1"/>
  <c r="C32" i="1" s="1"/>
  <c r="C9" i="1"/>
  <c r="C31" i="1" s="1"/>
  <c r="C8" i="1"/>
  <c r="C30" i="1" s="1"/>
  <c r="C7" i="1"/>
  <c r="C29" i="1" s="1"/>
  <c r="E43" i="1" l="1"/>
  <c r="E48" i="1"/>
  <c r="E44" i="1"/>
  <c r="E47" i="1"/>
  <c r="E42" i="1"/>
  <c r="E46" i="1"/>
  <c r="C40" i="1"/>
  <c r="D43" i="1"/>
  <c r="D46" i="1"/>
  <c r="D47" i="1"/>
  <c r="C49" i="1"/>
  <c r="D27" i="1"/>
  <c r="D42" i="1"/>
  <c r="D48" i="1"/>
  <c r="D44" i="1"/>
  <c r="D45" i="1"/>
  <c r="C41" i="1"/>
  <c r="D19" i="1"/>
  <c r="C42" i="1"/>
  <c r="C48" i="1"/>
  <c r="C47" i="1"/>
  <c r="C46" i="1"/>
  <c r="C45" i="1"/>
  <c r="C44" i="1"/>
  <c r="C43" i="1"/>
  <c r="E41" i="1" l="1"/>
  <c r="D49" i="1"/>
  <c r="D41" i="1"/>
  <c r="C28" i="1"/>
  <c r="C6" i="1"/>
  <c r="B35" i="1" l="1"/>
  <c r="B38" i="1" l="1"/>
  <c r="B39" i="1" l="1"/>
  <c r="D18" i="1" l="1"/>
  <c r="D40" i="1" l="1"/>
  <c r="D28" i="1" s="1"/>
  <c r="D6" i="1"/>
  <c r="E6" i="1"/>
  <c r="E28" i="1"/>
</calcChain>
</file>

<file path=xl/sharedStrings.xml><?xml version="1.0" encoding="utf-8"?>
<sst xmlns="http://schemas.openxmlformats.org/spreadsheetml/2006/main" count="64" uniqueCount="52">
  <si>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</si>
  <si>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</si>
  <si>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</si>
  <si>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</si>
  <si>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</si>
  <si>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</si>
  <si>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3.</t>
  </si>
  <si>
    <t>4.</t>
  </si>
  <si>
    <t>Сумма задолженности населения за ЖКУ, тыс.руб., в т.ч.:</t>
  </si>
  <si>
    <t xml:space="preserve">ТСЖ "Дворянское гнездо" </t>
  </si>
  <si>
    <t>ООО "Базис"</t>
  </si>
  <si>
    <t>ООО "Ненецкая УК"</t>
  </si>
  <si>
    <t>Нарьян-Марское МУ ПОК и ТС</t>
  </si>
  <si>
    <t>ООО УК "ПОК и ТС"</t>
  </si>
  <si>
    <t>Сумма просроченной задолженности населения за ЖКУ, тыс.руб., в т.ч.:</t>
  </si>
  <si>
    <t xml:space="preserve">ООО УК "Уютный дом" </t>
  </si>
  <si>
    <t>ООО УК "МКД-Сервис"</t>
  </si>
  <si>
    <t>ООО "ЭНБИО"</t>
  </si>
  <si>
    <r>
      <t xml:space="preserve">ООО "Успех" </t>
    </r>
    <r>
      <rPr>
        <b/>
        <sz val="11"/>
        <rFont val="Times New Roman"/>
        <family val="1"/>
        <charset val="204"/>
      </rPr>
      <t>8)</t>
    </r>
  </si>
  <si>
    <r>
      <t>ООО "Успех"</t>
    </r>
    <r>
      <rPr>
        <b/>
        <sz val="11"/>
        <rFont val="Times New Roman"/>
        <family val="1"/>
        <charset val="204"/>
      </rPr>
      <t xml:space="preserve"> 8)</t>
    </r>
  </si>
  <si>
    <r>
      <t>ООО "Коми-Сервис"</t>
    </r>
    <r>
      <rPr>
        <b/>
        <sz val="11"/>
        <rFont val="Times New Roman"/>
        <family val="1"/>
        <charset val="204"/>
      </rPr>
      <t xml:space="preserve"> 2)</t>
    </r>
  </si>
  <si>
    <r>
      <t xml:space="preserve">ООО "Наш дом" </t>
    </r>
    <r>
      <rPr>
        <b/>
        <sz val="11"/>
        <rFont val="Times New Roman"/>
        <family val="1"/>
        <charset val="204"/>
      </rPr>
      <t>3)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</si>
  <si>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4)</t>
    </r>
  </si>
  <si>
    <r>
      <t>ООО "УК "Нарьян-Марстрой"</t>
    </r>
    <r>
      <rPr>
        <b/>
        <sz val="11"/>
        <rFont val="Times New Roman"/>
        <family val="1"/>
        <charset val="204"/>
      </rPr>
      <t xml:space="preserve"> 5)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</si>
  <si>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6)</t>
    </r>
  </si>
  <si>
    <r>
      <t xml:space="preserve">ООО "УК Служба заказчика" </t>
    </r>
    <r>
      <rPr>
        <b/>
        <sz val="11"/>
        <rFont val="Times New Roman"/>
        <family val="1"/>
        <charset val="204"/>
      </rPr>
      <t xml:space="preserve"> 7)</t>
    </r>
  </si>
  <si>
    <r>
      <t>ООО "Наш дом"</t>
    </r>
    <r>
      <rPr>
        <b/>
        <sz val="11"/>
        <rFont val="Times New Roman"/>
        <family val="1"/>
        <charset val="204"/>
      </rPr>
      <t xml:space="preserve"> 3)</t>
    </r>
  </si>
  <si>
    <r>
      <t>ОАО "Нарьян-Марстрой"</t>
    </r>
    <r>
      <rPr>
        <b/>
        <sz val="11"/>
        <rFont val="Times New Roman"/>
        <family val="1"/>
        <charset val="204"/>
      </rPr>
      <t xml:space="preserve"> 4)</t>
    </r>
  </si>
  <si>
    <t>Количество семей, получающих субсидии на оплату ЖКУ</t>
  </si>
  <si>
    <t>8) - данные указаны по состоянию на 01.04.2021 ввиду отсутствия информации от организации.</t>
  </si>
  <si>
    <t>2), 3) - данные по состоянию на 01.08.2020, организации находятся на стадии ликвидации;</t>
  </si>
  <si>
    <t>5) - данные по состоянию на 01.05.2019, организация ликвидирована 03.09.2021;</t>
  </si>
  <si>
    <t>6) - данные по состоянию на 01.09.2014, организация ликвидирована 29.09.2020;</t>
  </si>
  <si>
    <t>7) - данные по состоянию на 01.04.2018, организация ликвидирована 25.12.2020;</t>
  </si>
  <si>
    <t>4) - данные по состоянию на 01.03.2015, организация ликвидирована 09.02.2022;</t>
  </si>
  <si>
    <t>ООО УК "Тепло"</t>
  </si>
  <si>
    <r>
      <t xml:space="preserve">ООО "УК "Заполярье" </t>
    </r>
    <r>
      <rPr>
        <b/>
        <sz val="11"/>
        <rFont val="Times New Roman"/>
        <family val="1"/>
        <charset val="204"/>
      </rPr>
      <t>9)</t>
    </r>
  </si>
  <si>
    <t>9) - действие лицензии прекращено с 10.03.2023</t>
  </si>
  <si>
    <r>
      <t xml:space="preserve">ООО "Аврора" </t>
    </r>
    <r>
      <rPr>
        <b/>
        <sz val="11"/>
        <rFont val="Times New Roman"/>
        <family val="1"/>
        <charset val="204"/>
      </rPr>
      <t>10)</t>
    </r>
  </si>
  <si>
    <t>10) - данные указаны по состоянию на 01.07.2023 ввиду отсутствия информации от организации.</t>
  </si>
  <si>
    <t>1) - по  данным  Управления Федеральной службы государственной статистики по Архангельской области и Ненецкому автономному округу (по состоянию на 01.01.2023);</t>
  </si>
  <si>
    <t>ООО Доверие</t>
  </si>
  <si>
    <t xml:space="preserve">ООО "УК СЕВЕРНОЕ СИЯНИЕ" </t>
  </si>
  <si>
    <t>ООО "УК СЕВЕРНОЕ СИЯНИЕ"</t>
  </si>
  <si>
    <r>
      <t>ООО "УК "Заполярье"</t>
    </r>
    <r>
      <rPr>
        <b/>
        <sz val="11"/>
        <rFont val="Times New Roman"/>
        <family val="1"/>
        <charset val="204"/>
      </rPr>
      <t xml:space="preserve"> 9)</t>
    </r>
  </si>
  <si>
    <t>По состоянию на 01.01.2024</t>
  </si>
  <si>
    <t>По состоянию на 01.02.2024</t>
  </si>
  <si>
    <t>ООО "Базис" *</t>
  </si>
  <si>
    <r>
      <t xml:space="preserve">ООО "Содружество" </t>
    </r>
    <r>
      <rPr>
        <b/>
        <sz val="11"/>
        <rFont val="Times New Roman"/>
        <family val="1"/>
        <charset val="204"/>
      </rPr>
      <t>11)</t>
    </r>
  </si>
  <si>
    <t>11) - данные указаны по состоянию на 01.01.2024 ввиду отсутствия информации от организации.</t>
  </si>
  <si>
    <t>* - задолженность по состоянию на 01.01.2024 откорректирована,  в связи с проведением в организации инвентаризации дебиторской задолженности (введена процедура наблюдения (банкротства))</t>
  </si>
  <si>
    <t>По состоянию на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</si>
</sst>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/>
    <xf numFmtId="2" fontId="1" fillId="0" borderId="0" xfId="0" applyNumberFormat="1" applyFont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3/%23&#1086;&#1090;&#1095;&#1077;&#1090;%202023%20&#8212;%20&#1085;&#1072;%20&#1089;&#1072;&#1081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9;&#1087;&#1088;&#1072;&#1074;&#1083;&#1077;&#1085;&#1080;&#1077;%20&#1101;&#1082;&#1086;&#1085;&#1086;&#1084;&#1080;&#1095;&#1077;&#1089;&#1082;&#1086;&#1075;&#1086;%20&#1088;&#1072;&#1079;&#1074;&#1080;&#1090;&#1080;&#1103;/&#1058;&#1072;&#1088;&#1072;&#1083;&#1080;&#1085;&#1072;/%23&#1054;&#1058;&#1063;&#1045;&#1058;&#1067;/&#1076;&#1083;&#1103;%20&#1050;&#1080;&#1088;&#1080;&#1085;&#1086;&#1081;/&#1054;&#1090;&#1095;&#1077;&#1090;%20&#1082;%2015%20&#1095;&#1080;&#1089;&#1083;&#1091;/2024/%23&#1086;&#1090;&#1095;&#1077;&#1090;%202024%20&#8212;%20&#1085;&#1072;%20&#1089;&#1072;&#1081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 "/>
      <sheetName val="Я-2"/>
      <sheetName val="Я-3"/>
      <sheetName val="Я-4"/>
      <sheetName val="Ф-1 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-1 "/>
      <sheetName val="Май-2"/>
      <sheetName val="Май-3"/>
      <sheetName val="Май-4"/>
      <sheetName val="Июнь-1 "/>
      <sheetName val="Июнь-2"/>
      <sheetName val="Июнь-3 "/>
      <sheetName val="Июнь-4 "/>
      <sheetName val="И-1 "/>
      <sheetName val="И-2"/>
      <sheetName val="И-3"/>
      <sheetName val="И-4"/>
      <sheetName val="АВГ-1 "/>
      <sheetName val="АВГ-2"/>
      <sheetName val="АВГ-3"/>
      <sheetName val="АВГ-4 "/>
      <sheetName val="С-1"/>
      <sheetName val="С-2 "/>
      <sheetName val="С-3 "/>
      <sheetName val="С-4"/>
      <sheetName val="Окт-1 "/>
      <sheetName val="Окт-2 "/>
      <sheetName val="Окт-3"/>
      <sheetName val="Окт-4"/>
      <sheetName val="Н-1 "/>
      <sheetName val="Н-2"/>
      <sheetName val="Н-3 "/>
      <sheetName val="Н-4"/>
      <sheetName val="Д-1"/>
      <sheetName val="Д-2 "/>
      <sheetName val="Д-3"/>
      <sheetName val="Д-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8">
          <cell r="M8">
            <v>265.89999999999998</v>
          </cell>
          <cell r="O8">
            <v>422</v>
          </cell>
          <cell r="Y8">
            <v>443.10000000000082</v>
          </cell>
          <cell r="Z8">
            <v>517.50000000000091</v>
          </cell>
        </row>
        <row r="9">
          <cell r="M9">
            <v>0</v>
          </cell>
          <cell r="O9">
            <v>0</v>
          </cell>
          <cell r="Y9">
            <v>1766.4</v>
          </cell>
          <cell r="Z9">
            <v>0</v>
          </cell>
        </row>
        <row r="10">
          <cell r="M10">
            <v>6546.4</v>
          </cell>
          <cell r="Y10">
            <v>18596.89999999998</v>
          </cell>
          <cell r="Z10">
            <v>1955.1</v>
          </cell>
        </row>
        <row r="11">
          <cell r="M11">
            <v>3770.3</v>
          </cell>
          <cell r="Y11">
            <v>6931.8999999999942</v>
          </cell>
          <cell r="Z11">
            <v>0</v>
          </cell>
        </row>
        <row r="12">
          <cell r="Y12">
            <v>807.1</v>
          </cell>
          <cell r="Z12">
            <v>644.20000000000005</v>
          </cell>
        </row>
        <row r="13">
          <cell r="M13">
            <v>0</v>
          </cell>
          <cell r="O13">
            <v>0</v>
          </cell>
          <cell r="Y13">
            <v>15017.8305</v>
          </cell>
          <cell r="Z13">
            <v>21668.342309999996</v>
          </cell>
        </row>
        <row r="14">
          <cell r="M14">
            <v>5140.03</v>
          </cell>
          <cell r="Y14">
            <v>8813.1880000000001</v>
          </cell>
          <cell r="Z14">
            <v>0</v>
          </cell>
        </row>
        <row r="15">
          <cell r="Y15">
            <v>5778.3</v>
          </cell>
          <cell r="Z15">
            <v>1546.8000000000002</v>
          </cell>
        </row>
        <row r="16">
          <cell r="M16">
            <v>2630</v>
          </cell>
          <cell r="O16">
            <v>13.64</v>
          </cell>
          <cell r="Y16">
            <v>9963.8699999999972</v>
          </cell>
          <cell r="Z16">
            <v>886.7199999999998</v>
          </cell>
        </row>
        <row r="17">
          <cell r="M17">
            <v>202.6</v>
          </cell>
          <cell r="Y17">
            <v>4199.5000000000018</v>
          </cell>
          <cell r="Z17">
            <v>0</v>
          </cell>
        </row>
        <row r="18">
          <cell r="M18">
            <v>1774.3</v>
          </cell>
          <cell r="Y18">
            <v>11515.3</v>
          </cell>
          <cell r="Z18">
            <v>0</v>
          </cell>
        </row>
        <row r="19">
          <cell r="Y19">
            <v>1079.5900000000001</v>
          </cell>
          <cell r="Z19">
            <v>0</v>
          </cell>
        </row>
        <row r="20">
          <cell r="M20">
            <v>251</v>
          </cell>
          <cell r="Y20">
            <v>403.79999999999995</v>
          </cell>
          <cell r="Z20">
            <v>0</v>
          </cell>
        </row>
        <row r="21">
          <cell r="M21">
            <v>642.34</v>
          </cell>
          <cell r="Y21">
            <v>1165.1900000000005</v>
          </cell>
          <cell r="Z21">
            <v>0</v>
          </cell>
        </row>
        <row r="22">
          <cell r="Y22">
            <v>9250.7999999999993</v>
          </cell>
          <cell r="Z22">
            <v>0</v>
          </cell>
        </row>
        <row r="24">
          <cell r="Y24">
            <v>2861.81</v>
          </cell>
          <cell r="Z24">
            <v>2603.11</v>
          </cell>
        </row>
        <row r="25">
          <cell r="Y25">
            <v>7986.81</v>
          </cell>
          <cell r="Z25">
            <v>9042.2900000000009</v>
          </cell>
        </row>
        <row r="26">
          <cell r="Z26">
            <v>4156.6099999999997</v>
          </cell>
        </row>
        <row r="27">
          <cell r="Y27">
            <v>10261.32</v>
          </cell>
          <cell r="Z27">
            <v>20585.009999999998</v>
          </cell>
        </row>
        <row r="28">
          <cell r="Z28">
            <v>38062.04</v>
          </cell>
        </row>
        <row r="29">
          <cell r="Y29">
            <v>7158.94</v>
          </cell>
          <cell r="Z29">
            <v>13023.34</v>
          </cell>
        </row>
      </sheetData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-1"/>
      <sheetName val="Я-2 "/>
      <sheetName val="Я-3"/>
      <sheetName val="Я-4"/>
      <sheetName val="Ф-1"/>
      <sheetName val="Ф-2"/>
      <sheetName val="Ф-3"/>
      <sheetName val="Ф-4"/>
    </sheetNames>
    <sheetDataSet>
      <sheetData sheetId="0">
        <row r="8">
          <cell r="M8">
            <v>6155.4</v>
          </cell>
          <cell r="Y8">
            <v>18522.999999999982</v>
          </cell>
          <cell r="Z8">
            <v>1955.1</v>
          </cell>
        </row>
        <row r="9">
          <cell r="M9">
            <v>2798</v>
          </cell>
          <cell r="Y9">
            <v>5997.3999999999942</v>
          </cell>
          <cell r="Z9">
            <v>0</v>
          </cell>
        </row>
        <row r="10">
          <cell r="M10">
            <v>265.89999999999998</v>
          </cell>
          <cell r="O10">
            <v>511.3</v>
          </cell>
          <cell r="Y10">
            <v>382.40000000000077</v>
          </cell>
          <cell r="Z10">
            <v>590.50000000000091</v>
          </cell>
        </row>
        <row r="11">
          <cell r="Y11">
            <v>9963.8699999999972</v>
          </cell>
          <cell r="Z11">
            <v>886.7199999999998</v>
          </cell>
        </row>
        <row r="12">
          <cell r="M12">
            <v>1638.2</v>
          </cell>
          <cell r="Y12">
            <v>11856.6</v>
          </cell>
          <cell r="Z12">
            <v>0</v>
          </cell>
        </row>
        <row r="13">
          <cell r="M13">
            <v>5321.59</v>
          </cell>
          <cell r="Y13">
            <v>9781.1180000000004</v>
          </cell>
          <cell r="Z13">
            <v>0</v>
          </cell>
        </row>
        <row r="14">
          <cell r="M14">
            <v>305.3</v>
          </cell>
          <cell r="Y14">
            <v>579.39999999999986</v>
          </cell>
          <cell r="Z14">
            <v>0</v>
          </cell>
        </row>
        <row r="15">
          <cell r="M15">
            <v>652.74</v>
          </cell>
          <cell r="Y15">
            <v>1338.5900000000006</v>
          </cell>
          <cell r="Z15">
            <v>0</v>
          </cell>
        </row>
        <row r="16">
          <cell r="Y16">
            <v>807.1</v>
          </cell>
          <cell r="Z16">
            <v>644.20000000000005</v>
          </cell>
        </row>
        <row r="17">
          <cell r="M17">
            <v>93</v>
          </cell>
          <cell r="Y17">
            <v>4072.6000000000017</v>
          </cell>
          <cell r="Z17">
            <v>0</v>
          </cell>
        </row>
        <row r="18">
          <cell r="Y18">
            <v>14643.699999999999</v>
          </cell>
          <cell r="Z18">
            <v>21301.279999999999</v>
          </cell>
        </row>
        <row r="19">
          <cell r="Y19">
            <v>1756.4</v>
          </cell>
          <cell r="Z19">
            <v>0</v>
          </cell>
        </row>
      </sheetData>
      <sheetData sheetId="1"/>
      <sheetData sheetId="2"/>
      <sheetData sheetId="3"/>
      <sheetData sheetId="4">
        <row r="8">
          <cell r="M8">
            <v>6853.6</v>
          </cell>
          <cell r="Y8">
            <v>19413.39999999998</v>
          </cell>
          <cell r="Z8">
            <v>1955.1</v>
          </cell>
        </row>
        <row r="9">
          <cell r="M9">
            <v>3871.1</v>
          </cell>
          <cell r="Y9">
            <v>6977.3999999999942</v>
          </cell>
          <cell r="Z9">
            <v>0</v>
          </cell>
        </row>
        <row r="10">
          <cell r="M10">
            <v>265.89999999999998</v>
          </cell>
          <cell r="O10">
            <v>506.4</v>
          </cell>
          <cell r="Y10">
            <v>384.40000000000077</v>
          </cell>
          <cell r="Z10">
            <v>583.10000000000105</v>
          </cell>
        </row>
        <row r="11">
          <cell r="Y11">
            <v>9963.8699999999972</v>
          </cell>
          <cell r="Z11">
            <v>886.7199999999998</v>
          </cell>
        </row>
        <row r="12">
          <cell r="M12">
            <v>2767</v>
          </cell>
          <cell r="Y12">
            <v>12925.8</v>
          </cell>
          <cell r="Z12">
            <v>0</v>
          </cell>
        </row>
        <row r="13">
          <cell r="M13">
            <v>5224.99</v>
          </cell>
          <cell r="Y13">
            <v>9961.1680000000015</v>
          </cell>
          <cell r="Z13">
            <v>0</v>
          </cell>
        </row>
        <row r="14">
          <cell r="M14">
            <v>187.3</v>
          </cell>
          <cell r="Y14">
            <v>493.8</v>
          </cell>
          <cell r="Z14">
            <v>0</v>
          </cell>
        </row>
        <row r="15">
          <cell r="M15">
            <v>746.47</v>
          </cell>
          <cell r="Y15">
            <v>1455.5000000000007</v>
          </cell>
          <cell r="Z15">
            <v>0</v>
          </cell>
        </row>
        <row r="16">
          <cell r="Y16">
            <v>807.1</v>
          </cell>
          <cell r="Z16">
            <v>644.20000000000005</v>
          </cell>
        </row>
        <row r="17">
          <cell r="M17">
            <v>93</v>
          </cell>
          <cell r="Y17">
            <v>4087.2000000000016</v>
          </cell>
          <cell r="Z17">
            <v>0</v>
          </cell>
        </row>
        <row r="18">
          <cell r="M18">
            <v>-33.3658</v>
          </cell>
          <cell r="Y18">
            <v>14136.548200000001</v>
          </cell>
          <cell r="Z18">
            <v>20832.263999999999</v>
          </cell>
        </row>
        <row r="19">
          <cell r="Y19">
            <v>1743.7</v>
          </cell>
          <cell r="Z19">
            <v>0</v>
          </cell>
        </row>
        <row r="20">
          <cell r="Y20">
            <v>9250.7999999999993</v>
          </cell>
          <cell r="Z20">
            <v>0</v>
          </cell>
        </row>
        <row r="21">
          <cell r="Y21">
            <v>1079.5900000000001</v>
          </cell>
          <cell r="Z21">
            <v>0</v>
          </cell>
        </row>
        <row r="22">
          <cell r="Y22">
            <v>5778.3</v>
          </cell>
          <cell r="Z22">
            <v>1546.8000000000002</v>
          </cell>
        </row>
        <row r="24">
          <cell r="Y24">
            <v>2861.81</v>
          </cell>
          <cell r="Z24">
            <v>2603.11</v>
          </cell>
        </row>
        <row r="25">
          <cell r="Y25">
            <v>7986.81</v>
          </cell>
          <cell r="Z25">
            <v>9042.2900000000009</v>
          </cell>
        </row>
        <row r="26">
          <cell r="Z26">
            <v>4156.6099999999997</v>
          </cell>
        </row>
        <row r="27">
          <cell r="Y27">
            <v>10261.32</v>
          </cell>
          <cell r="Z27">
            <v>20585.009999999998</v>
          </cell>
        </row>
        <row r="28">
          <cell r="Z28">
            <v>38062.04</v>
          </cell>
        </row>
        <row r="29">
          <cell r="Y29">
            <v>7158.94</v>
          </cell>
          <cell r="Z29">
            <v>13023.34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abSelected="1" view="pageBreakPreview" zoomScaleNormal="7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2" sqref="G12"/>
    </sheetView>
  </sheetViews>
  <sheetFormatPr defaultRowHeight="12.75" x14ac:dyDescent="0.2"/>
  <cols>
    <col min="1" max="1" width="4.140625" style="11" customWidth="1"/>
    <col min="2" max="2" width="56.42578125" style="10" customWidth="1"/>
    <col min="3" max="5" width="15.28515625" style="22" customWidth="1"/>
  </cols>
  <sheetData>
    <row r="1" spans="1:5" ht="35.25" customHeight="1" x14ac:dyDescent="0.25">
      <c r="A1" s="23" t="s">
        <v>0</v>
      </c>
      <c r="B1" s="23"/>
    </row>
    <row r="2" spans="1:5" ht="7.5" customHeight="1" x14ac:dyDescent="0.25">
      <c r="A2" s="1"/>
      <c r="B2" s="12"/>
    </row>
    <row r="3" spans="1:5" ht="30" x14ac:dyDescent="0.2">
      <c r="A3" s="2" t="s">
        <v>1</v>
      </c>
      <c r="B3" s="3" t="s">
        <v>2</v>
      </c>
      <c r="C3" s="14" t="s">
        <v>45</v>
      </c>
      <c r="D3" s="14" t="s">
        <v>46</v>
      </c>
      <c r="E3" s="14" t="s">
        <v>51</v>
      </c>
    </row>
    <row r="4" spans="1:5" ht="15" x14ac:dyDescent="0.2">
      <c r="A4" s="4" t="s">
        <v>3</v>
      </c>
      <c r="B4" s="5" t="s">
        <v>4</v>
      </c>
      <c r="C4" s="19">
        <v>23.539000000000001</v>
      </c>
      <c r="D4" s="19">
        <v>23.539000000000001</v>
      </c>
      <c r="E4" s="19">
        <v>24.265999999999998</v>
      </c>
    </row>
    <row r="5" spans="1:5" ht="16.5" customHeight="1" x14ac:dyDescent="0.2">
      <c r="A5" s="4" t="s">
        <v>5</v>
      </c>
      <c r="B5" s="5" t="s">
        <v>28</v>
      </c>
      <c r="C5" s="21">
        <v>323</v>
      </c>
      <c r="D5" s="21">
        <v>324</v>
      </c>
      <c r="E5" s="21">
        <v>118</v>
      </c>
    </row>
    <row r="6" spans="1:5" ht="28.5" x14ac:dyDescent="0.2">
      <c r="A6" s="24" t="s">
        <v>6</v>
      </c>
      <c r="B6" s="6" t="s">
        <v>8</v>
      </c>
      <c r="C6" s="18">
        <f>SUM(C7:C27)</f>
        <v>238692.71080999996</v>
      </c>
      <c r="D6" s="18">
        <f>SUM(D7:D27)</f>
        <v>238476.74799999996</v>
      </c>
      <c r="E6" s="18">
        <f>SUM(E7:E27)</f>
        <v>240648.04019999996</v>
      </c>
    </row>
    <row r="7" spans="1:5" ht="15" x14ac:dyDescent="0.25">
      <c r="A7" s="25"/>
      <c r="B7" s="7" t="s">
        <v>11</v>
      </c>
      <c r="C7" s="20">
        <f>'[1]Д-1'!$Y$10+'[1]Д-1'!$Z$10</f>
        <v>20551.999999999978</v>
      </c>
      <c r="D7" s="20">
        <f>'[2]Я-1'!$Y$8+'[2]Я-1'!$Z$8</f>
        <v>20478.09999999998</v>
      </c>
      <c r="E7" s="20">
        <f>'[2]Ф-1'!$Y$8+'[2]Ф-1'!$Z$8</f>
        <v>21368.499999999978</v>
      </c>
    </row>
    <row r="8" spans="1:5" ht="15" x14ac:dyDescent="0.25">
      <c r="A8" s="25"/>
      <c r="B8" s="5" t="s">
        <v>15</v>
      </c>
      <c r="C8" s="20">
        <f>'[1]Д-1'!$Y$11+'[1]Д-1'!$Z$11</f>
        <v>6931.8999999999942</v>
      </c>
      <c r="D8" s="20">
        <f>'[2]Я-1'!$Y$9+'[2]Я-1'!$Z$9</f>
        <v>5997.3999999999942</v>
      </c>
      <c r="E8" s="20">
        <f>'[2]Ф-1'!$Y$9+'[2]Ф-1'!$Z$9</f>
        <v>6977.3999999999942</v>
      </c>
    </row>
    <row r="9" spans="1:5" ht="15" x14ac:dyDescent="0.25">
      <c r="A9" s="25"/>
      <c r="B9" s="5" t="s">
        <v>9</v>
      </c>
      <c r="C9" s="20">
        <f>'[1]Д-1'!$Y$8+'[1]Д-1'!$Z$8</f>
        <v>960.60000000000173</v>
      </c>
      <c r="D9" s="20">
        <f>'[2]Я-1'!$Y$10+'[2]Я-1'!$Z$10</f>
        <v>972.90000000000168</v>
      </c>
      <c r="E9" s="20">
        <f>'[2]Ф-1'!$Y$10+'[2]Ф-1'!$Z$10</f>
        <v>967.50000000000182</v>
      </c>
    </row>
    <row r="10" spans="1:5" ht="15" x14ac:dyDescent="0.25">
      <c r="A10" s="25"/>
      <c r="B10" s="13" t="s">
        <v>48</v>
      </c>
      <c r="C10" s="20">
        <f>'[1]Д-1'!$Y$16+'[1]Д-1'!$Z$16</f>
        <v>10850.589999999997</v>
      </c>
      <c r="D10" s="20">
        <f>'[2]Я-1'!$Y$11+'[2]Я-1'!$Z$11</f>
        <v>10850.589999999997</v>
      </c>
      <c r="E10" s="20">
        <f>'[2]Ф-1'!$Y$11+'[2]Ф-1'!$Z$11</f>
        <v>10850.589999999997</v>
      </c>
    </row>
    <row r="11" spans="1:5" ht="15" x14ac:dyDescent="0.25">
      <c r="A11" s="25"/>
      <c r="B11" s="15" t="s">
        <v>17</v>
      </c>
      <c r="C11" s="20">
        <f>'[1]Д-1'!$Y$18+'[1]Д-1'!$Z$18</f>
        <v>11515.3</v>
      </c>
      <c r="D11" s="20">
        <f>'[2]Я-1'!$Y$12+'[2]Я-1'!$Z$12</f>
        <v>11856.6</v>
      </c>
      <c r="E11" s="20">
        <f>'[2]Ф-1'!$Y$12+'[2]Ф-1'!$Z$12</f>
        <v>12925.8</v>
      </c>
    </row>
    <row r="12" spans="1:5" ht="15" x14ac:dyDescent="0.25">
      <c r="A12" s="25"/>
      <c r="B12" s="7" t="s">
        <v>35</v>
      </c>
      <c r="C12" s="20">
        <f>'[1]Д-1'!$Y$14+'[1]Д-1'!$Z$14</f>
        <v>8813.1880000000001</v>
      </c>
      <c r="D12" s="20">
        <f>'[2]Я-1'!$Y$13+'[2]Я-1'!$Z$13</f>
        <v>9781.1180000000004</v>
      </c>
      <c r="E12" s="20">
        <f>'[2]Ф-1'!$Y$13+'[2]Ф-1'!$Z$13</f>
        <v>9961.1680000000015</v>
      </c>
    </row>
    <row r="13" spans="1:5" ht="15" x14ac:dyDescent="0.25">
      <c r="A13" s="25"/>
      <c r="B13" s="15" t="s">
        <v>41</v>
      </c>
      <c r="C13" s="20">
        <f>'[1]Д-1'!$Y$20+'[1]Д-1'!$Z$20</f>
        <v>403.79999999999995</v>
      </c>
      <c r="D13" s="20">
        <f>'[2]Я-1'!$Y$14+'[2]Я-1'!$Z$14</f>
        <v>579.39999999999986</v>
      </c>
      <c r="E13" s="20">
        <f>'[2]Ф-1'!$Y$14+'[2]Ф-1'!$Z$14</f>
        <v>493.8</v>
      </c>
    </row>
    <row r="14" spans="1:5" ht="15" x14ac:dyDescent="0.25">
      <c r="A14" s="25"/>
      <c r="B14" s="15" t="s">
        <v>42</v>
      </c>
      <c r="C14" s="20">
        <f>'[1]Д-1'!$Y$21+'[1]Д-1'!$Z$21</f>
        <v>1165.1900000000005</v>
      </c>
      <c r="D14" s="20">
        <f>'[2]Я-1'!$Y$15+'[2]Я-1'!$Z$15</f>
        <v>1338.5900000000006</v>
      </c>
      <c r="E14" s="20">
        <f>'[2]Ф-1'!$Y$15+'[2]Ф-1'!$Z$15</f>
        <v>1455.5000000000007</v>
      </c>
    </row>
    <row r="15" spans="1:5" ht="15" x14ac:dyDescent="0.25">
      <c r="A15" s="25"/>
      <c r="B15" s="7" t="s">
        <v>12</v>
      </c>
      <c r="C15" s="20">
        <f>'[1]Д-1'!$Y$12+'[1]Д-1'!$Z$12</f>
        <v>1451.3000000000002</v>
      </c>
      <c r="D15" s="20">
        <f>'[2]Я-1'!$Y$16+'[2]Я-1'!$Z$16</f>
        <v>1451.3000000000002</v>
      </c>
      <c r="E15" s="20">
        <f>'[2]Ф-1'!$Y$16+'[2]Ф-1'!$Z$16</f>
        <v>1451.3000000000002</v>
      </c>
    </row>
    <row r="16" spans="1:5" ht="15" x14ac:dyDescent="0.25">
      <c r="A16" s="25"/>
      <c r="B16" s="15" t="s">
        <v>16</v>
      </c>
      <c r="C16" s="20">
        <f>'[1]Д-1'!$Y$17+'[1]Д-1'!$Z$17</f>
        <v>4199.5000000000018</v>
      </c>
      <c r="D16" s="20">
        <f>'[2]Я-1'!$Y$17+'[2]Я-1'!$Z$17</f>
        <v>4072.6000000000017</v>
      </c>
      <c r="E16" s="20">
        <f>'[2]Ф-1'!$Y$17+'[2]Ф-1'!$Z$17</f>
        <v>4087.2000000000016</v>
      </c>
    </row>
    <row r="17" spans="1:5" ht="15" x14ac:dyDescent="0.25">
      <c r="A17" s="25"/>
      <c r="B17" s="7" t="s">
        <v>13</v>
      </c>
      <c r="C17" s="20">
        <f>'[1]Д-1'!$Y$13+'[1]Д-1'!$Z$13</f>
        <v>36686.172809999996</v>
      </c>
      <c r="D17" s="20">
        <f>'[2]Я-1'!$Y$18+'[2]Я-1'!$Z$18</f>
        <v>35944.979999999996</v>
      </c>
      <c r="E17" s="20">
        <f>'[2]Ф-1'!$Y$18+'[2]Ф-1'!$Z$18</f>
        <v>34968.8122</v>
      </c>
    </row>
    <row r="18" spans="1:5" ht="15" x14ac:dyDescent="0.25">
      <c r="A18" s="25"/>
      <c r="B18" s="7" t="s">
        <v>47</v>
      </c>
      <c r="C18" s="20">
        <f>'[1]Д-1'!$Y$9+'[1]Д-1'!$Z$9</f>
        <v>1766.4</v>
      </c>
      <c r="D18" s="20">
        <f>'[2]Я-1'!$Y$19+'[2]Я-1'!$Z$19</f>
        <v>1756.4</v>
      </c>
      <c r="E18" s="20">
        <f>'[2]Ф-1'!$Y$19+'[2]Ф-1'!$Z$19</f>
        <v>1743.7</v>
      </c>
    </row>
    <row r="19" spans="1:5" ht="15" x14ac:dyDescent="0.25">
      <c r="A19" s="25"/>
      <c r="B19" s="5" t="s">
        <v>20</v>
      </c>
      <c r="C19" s="20">
        <f>'[1]Д-1'!$Y$24+'[1]Д-1'!$Z$24</f>
        <v>5464.92</v>
      </c>
      <c r="D19" s="20">
        <f>C19</f>
        <v>5464.92</v>
      </c>
      <c r="E19" s="20">
        <f>'[2]Ф-1'!$Y$24+'[2]Ф-1'!$Z$24</f>
        <v>5464.92</v>
      </c>
    </row>
    <row r="20" spans="1:5" ht="15" x14ac:dyDescent="0.25">
      <c r="A20" s="25"/>
      <c r="B20" s="7" t="s">
        <v>21</v>
      </c>
      <c r="C20" s="20">
        <f>'[1]Д-1'!$Y$25+'[1]Д-1'!$Z$25</f>
        <v>17029.100000000002</v>
      </c>
      <c r="D20" s="20">
        <f>C20</f>
        <v>17029.100000000002</v>
      </c>
      <c r="E20" s="20">
        <f>'[2]Ф-1'!$Y$25+'[2]Ф-1'!$Z$25</f>
        <v>17029.100000000002</v>
      </c>
    </row>
    <row r="21" spans="1:5" ht="15" x14ac:dyDescent="0.25">
      <c r="A21" s="25"/>
      <c r="B21" s="5" t="s">
        <v>22</v>
      </c>
      <c r="C21" s="20">
        <f>'[1]Д-1'!$Y$26+'[1]Д-1'!$Z$26</f>
        <v>4156.6099999999997</v>
      </c>
      <c r="D21" s="20">
        <f t="shared" ref="D21:D27" si="0">C21</f>
        <v>4156.6099999999997</v>
      </c>
      <c r="E21" s="20">
        <f>'[2]Ф-1'!$Y$26+'[2]Ф-1'!$Z$26</f>
        <v>4156.6099999999997</v>
      </c>
    </row>
    <row r="22" spans="1:5" ht="15" x14ac:dyDescent="0.25">
      <c r="A22" s="25"/>
      <c r="B22" s="5" t="s">
        <v>23</v>
      </c>
      <c r="C22" s="20">
        <f>'[1]Д-1'!$Y$27+'[1]Д-1'!$Z$27</f>
        <v>30846.329999999998</v>
      </c>
      <c r="D22" s="20">
        <f t="shared" si="0"/>
        <v>30846.329999999998</v>
      </c>
      <c r="E22" s="20">
        <f>'[2]Ф-1'!$Y$27+'[2]Ф-1'!$Z$27</f>
        <v>30846.329999999998</v>
      </c>
    </row>
    <row r="23" spans="1:5" ht="15" x14ac:dyDescent="0.25">
      <c r="A23" s="25"/>
      <c r="B23" s="5" t="s">
        <v>24</v>
      </c>
      <c r="C23" s="20">
        <f>'[1]Д-1'!$Y$28+'[1]Д-1'!$Z$28</f>
        <v>38062.04</v>
      </c>
      <c r="D23" s="20">
        <f t="shared" si="0"/>
        <v>38062.04</v>
      </c>
      <c r="E23" s="20">
        <f>'[2]Ф-1'!$Y$28+'[2]Ф-1'!$Z$28</f>
        <v>38062.04</v>
      </c>
    </row>
    <row r="24" spans="1:5" ht="15" x14ac:dyDescent="0.25">
      <c r="A24" s="25"/>
      <c r="B24" s="7" t="s">
        <v>25</v>
      </c>
      <c r="C24" s="20">
        <f>'[1]Д-1'!$Y$29+'[1]Д-1'!$Z$29</f>
        <v>20182.28</v>
      </c>
      <c r="D24" s="20">
        <f t="shared" si="0"/>
        <v>20182.28</v>
      </c>
      <c r="E24" s="20">
        <f>'[2]Ф-1'!$Y$29+'[2]Ф-1'!$Z$29</f>
        <v>20182.28</v>
      </c>
    </row>
    <row r="25" spans="1:5" ht="15" x14ac:dyDescent="0.25">
      <c r="A25" s="25"/>
      <c r="B25" s="15" t="s">
        <v>18</v>
      </c>
      <c r="C25" s="20">
        <f>'[1]Д-1'!$Y$22+'[1]Д-1'!$Z$22</f>
        <v>9250.7999999999993</v>
      </c>
      <c r="D25" s="20">
        <f t="shared" si="0"/>
        <v>9250.7999999999993</v>
      </c>
      <c r="E25" s="20">
        <f>'[2]Ф-1'!$Y$20+'[2]Ф-1'!$Z$20</f>
        <v>9250.7999999999993</v>
      </c>
    </row>
    <row r="26" spans="1:5" ht="15" x14ac:dyDescent="0.25">
      <c r="A26" s="25"/>
      <c r="B26" s="15" t="s">
        <v>36</v>
      </c>
      <c r="C26" s="20">
        <f>'[1]Д-1'!$Y$19+'[1]Д-1'!$Z$19</f>
        <v>1079.5900000000001</v>
      </c>
      <c r="D26" s="20">
        <f t="shared" si="0"/>
        <v>1079.5900000000001</v>
      </c>
      <c r="E26" s="20">
        <f>'[2]Ф-1'!$Y$21+'[2]Ф-1'!$Z$21</f>
        <v>1079.5900000000001</v>
      </c>
    </row>
    <row r="27" spans="1:5" ht="15" x14ac:dyDescent="0.25">
      <c r="A27" s="26"/>
      <c r="B27" s="15" t="s">
        <v>38</v>
      </c>
      <c r="C27" s="20">
        <f>'[1]Д-1'!$Y$15+'[1]Д-1'!$Z$15</f>
        <v>7325.1</v>
      </c>
      <c r="D27" s="20">
        <f t="shared" si="0"/>
        <v>7325.1</v>
      </c>
      <c r="E27" s="20">
        <f>'[2]Ф-1'!$Y$22+'[2]Ф-1'!$Z$22</f>
        <v>7325.1</v>
      </c>
    </row>
    <row r="28" spans="1:5" ht="28.5" x14ac:dyDescent="0.2">
      <c r="A28" s="24" t="s">
        <v>7</v>
      </c>
      <c r="B28" s="6" t="s">
        <v>14</v>
      </c>
      <c r="C28" s="18">
        <f>SUM(C29:C49)</f>
        <v>217034.20080999995</v>
      </c>
      <c r="D28" s="18">
        <f>SUM(D29:D49)</f>
        <v>220735.31799999994</v>
      </c>
      <c r="E28" s="18">
        <f>SUM(E29:E49)</f>
        <v>220165.64599999998</v>
      </c>
    </row>
    <row r="29" spans="1:5" ht="15" x14ac:dyDescent="0.25">
      <c r="A29" s="25"/>
      <c r="B29" s="7" t="s">
        <v>11</v>
      </c>
      <c r="C29" s="20">
        <f>C7-'[1]Д-1'!$M$10-'[1]Д-1'!$O$10</f>
        <v>14005.599999999979</v>
      </c>
      <c r="D29" s="20">
        <f>D7-'[2]Я-1'!$O$8-'[2]Я-1'!$M$8</f>
        <v>14322.699999999981</v>
      </c>
      <c r="E29" s="20">
        <f>E7-'[2]Ф-1'!$O$8-'[2]Ф-1'!$M$8</f>
        <v>14514.899999999978</v>
      </c>
    </row>
    <row r="30" spans="1:5" ht="15" x14ac:dyDescent="0.25">
      <c r="A30" s="25"/>
      <c r="B30" s="5" t="s">
        <v>15</v>
      </c>
      <c r="C30" s="20">
        <f>C8-'[1]Д-1'!$M$11-'[1]Д-1'!$O$11</f>
        <v>3161.599999999994</v>
      </c>
      <c r="D30" s="20">
        <f>D8-'[2]Я-1'!$M$9-'[2]Я-1'!$O$9</f>
        <v>3199.3999999999942</v>
      </c>
      <c r="E30" s="20">
        <f>E8-'[2]Ф-1'!$O$9-'[2]Ф-1'!$M$9</f>
        <v>3106.2999999999943</v>
      </c>
    </row>
    <row r="31" spans="1:5" ht="15" x14ac:dyDescent="0.25">
      <c r="A31" s="25"/>
      <c r="B31" s="5" t="s">
        <v>9</v>
      </c>
      <c r="C31" s="20">
        <f>C9-'[1]Д-1'!$M$8-'[1]Д-1'!$O$8</f>
        <v>272.70000000000175</v>
      </c>
      <c r="D31" s="20">
        <f>D9-'[2]Я-1'!$M$10-'[2]Я-1'!$O$10</f>
        <v>195.70000000000169</v>
      </c>
      <c r="E31" s="20">
        <f>E9-'[2]Ф-1'!$M$10-'[2]Ф-1'!$O$10</f>
        <v>195.20000000000186</v>
      </c>
    </row>
    <row r="32" spans="1:5" ht="15" x14ac:dyDescent="0.25">
      <c r="A32" s="25"/>
      <c r="B32" s="13" t="s">
        <v>48</v>
      </c>
      <c r="C32" s="20">
        <f>C10-'[1]Д-1'!$M$16-'[1]Д-1'!$O$16</f>
        <v>8206.9499999999971</v>
      </c>
      <c r="D32" s="20">
        <f>D10-'[2]Я-1'!$M$11-'[2]Я-1'!$O$11</f>
        <v>10850.589999999997</v>
      </c>
      <c r="E32" s="20">
        <f>E10-'[2]Ф-1'!$M$11-'[2]Ф-1'!$O$11</f>
        <v>10850.589999999997</v>
      </c>
    </row>
    <row r="33" spans="1:5" ht="15" x14ac:dyDescent="0.25">
      <c r="A33" s="25"/>
      <c r="B33" s="15" t="s">
        <v>17</v>
      </c>
      <c r="C33" s="20">
        <f>C11-'[1]Д-1'!$M$18-'[1]Д-1'!$O$18</f>
        <v>9741</v>
      </c>
      <c r="D33" s="20">
        <f>D11-'[2]Я-1'!$M$12-'[2]Я-1'!$O$12</f>
        <v>10218.4</v>
      </c>
      <c r="E33" s="20">
        <f>E11-'[2]Ф-1'!$M$12-'[2]Ф-1'!$O$12</f>
        <v>10158.799999999999</v>
      </c>
    </row>
    <row r="34" spans="1:5" ht="15" x14ac:dyDescent="0.25">
      <c r="A34" s="25"/>
      <c r="B34" s="7" t="s">
        <v>35</v>
      </c>
      <c r="C34" s="20">
        <f>C12-'[1]Д-1'!$M$14-'[1]Д-1'!$O$14</f>
        <v>3673.1580000000004</v>
      </c>
      <c r="D34" s="20">
        <f>D12-'[2]Я-1'!$M$13-'[2]Я-1'!$O$13</f>
        <v>4459.5280000000002</v>
      </c>
      <c r="E34" s="20">
        <f>E12-'[2]Ф-1'!$M$13-'[2]Ф-1'!$O$13</f>
        <v>4736.1780000000017</v>
      </c>
    </row>
    <row r="35" spans="1:5" ht="15" x14ac:dyDescent="0.25">
      <c r="A35" s="25"/>
      <c r="B35" s="15" t="str">
        <f>B13</f>
        <v>ООО Доверие</v>
      </c>
      <c r="C35" s="20">
        <f>C13-'[1]Д-1'!$M$20-'[1]Д-1'!$O$20</f>
        <v>152.79999999999995</v>
      </c>
      <c r="D35" s="20">
        <f>D13-'[2]Я-1'!$M$14-'[2]Я-1'!$O$14</f>
        <v>274.09999999999985</v>
      </c>
      <c r="E35" s="20">
        <f>E13-'[2]Ф-1'!$M$14-'[2]Ф-1'!$O$14</f>
        <v>306.5</v>
      </c>
    </row>
    <row r="36" spans="1:5" ht="15" x14ac:dyDescent="0.25">
      <c r="A36" s="25"/>
      <c r="B36" s="15" t="s">
        <v>43</v>
      </c>
      <c r="C36" s="20">
        <f>C14-'[1]Д-1'!$M$21-'[1]Д-1'!$O$21</f>
        <v>522.85000000000048</v>
      </c>
      <c r="D36" s="20">
        <f>D14-'[2]Я-1'!$M$15-'[2]Я-1'!$O$15</f>
        <v>685.85000000000059</v>
      </c>
      <c r="E36" s="20">
        <f>E14-'[2]Ф-1'!$M$15-'[2]Ф-1'!$O$15</f>
        <v>709.03000000000065</v>
      </c>
    </row>
    <row r="37" spans="1:5" ht="15" x14ac:dyDescent="0.25">
      <c r="A37" s="25"/>
      <c r="B37" s="7" t="s">
        <v>12</v>
      </c>
      <c r="C37" s="20">
        <f>C15-'[1]Д-1'!$M$12-'[1]Д-1'!$O$12</f>
        <v>1451.3000000000002</v>
      </c>
      <c r="D37" s="20">
        <f>D15-'[2]Я-1'!$M$16-'[2]Я-1'!$O$16</f>
        <v>1451.3000000000002</v>
      </c>
      <c r="E37" s="20">
        <f>E15-'[2]Ф-1'!$M$16-'[2]Ф-1'!$O$16</f>
        <v>1451.3000000000002</v>
      </c>
    </row>
    <row r="38" spans="1:5" ht="15" x14ac:dyDescent="0.25">
      <c r="A38" s="25"/>
      <c r="B38" s="15" t="str">
        <f>B16</f>
        <v>ООО УК "МКД-Сервис"</v>
      </c>
      <c r="C38" s="20">
        <f>C16-'[1]Д-1'!$M$17-'[1]Д-1'!$O$17</f>
        <v>3996.9000000000019</v>
      </c>
      <c r="D38" s="20">
        <f>D16-'[2]Я-1'!$M$17-'[2]Я-1'!$O$17</f>
        <v>3979.6000000000017</v>
      </c>
      <c r="E38" s="20">
        <f>E16-'[2]Ф-1'!$M$17-'[2]Ф-1'!$O$17</f>
        <v>3994.2000000000016</v>
      </c>
    </row>
    <row r="39" spans="1:5" ht="15" x14ac:dyDescent="0.25">
      <c r="A39" s="25"/>
      <c r="B39" s="7" t="str">
        <f>B17</f>
        <v>ООО УК "ПОК и ТС"</v>
      </c>
      <c r="C39" s="20">
        <f>C17-'[1]Д-1'!$M$13-'[1]Д-1'!$O$13</f>
        <v>36686.172809999996</v>
      </c>
      <c r="D39" s="20">
        <f>D17-'[2]Я-1'!$M$18-'[2]Я-1'!$O$18</f>
        <v>35944.979999999996</v>
      </c>
      <c r="E39" s="20">
        <f>E17-'[2]Ф-1'!$M$18-'[2]Ф-1'!$O$18</f>
        <v>35002.178</v>
      </c>
    </row>
    <row r="40" spans="1:5" ht="15" x14ac:dyDescent="0.25">
      <c r="A40" s="25"/>
      <c r="B40" s="7" t="s">
        <v>10</v>
      </c>
      <c r="C40" s="20">
        <f>C18-'[1]Д-1'!$M$9-'[1]Д-1'!$O$9</f>
        <v>1766.4</v>
      </c>
      <c r="D40" s="20">
        <f>D18-'[2]Я-1'!$M$19-'[2]Я-1'!$O$19</f>
        <v>1756.4</v>
      </c>
      <c r="E40" s="20">
        <f>E18-'[2]Ф-1'!$M$19-'[2]Ф-1'!$O$19</f>
        <v>1743.7</v>
      </c>
    </row>
    <row r="41" spans="1:5" ht="15" x14ac:dyDescent="0.25">
      <c r="A41" s="25"/>
      <c r="B41" s="5" t="s">
        <v>20</v>
      </c>
      <c r="C41" s="20">
        <f t="shared" ref="C41:D46" si="1">C19</f>
        <v>5464.92</v>
      </c>
      <c r="D41" s="20">
        <f t="shared" si="1"/>
        <v>5464.92</v>
      </c>
      <c r="E41" s="20">
        <f t="shared" ref="E41" si="2">E19</f>
        <v>5464.92</v>
      </c>
    </row>
    <row r="42" spans="1:5" ht="15" x14ac:dyDescent="0.25">
      <c r="A42" s="25"/>
      <c r="B42" s="7" t="s">
        <v>26</v>
      </c>
      <c r="C42" s="20">
        <f t="shared" si="1"/>
        <v>17029.100000000002</v>
      </c>
      <c r="D42" s="20">
        <f t="shared" si="1"/>
        <v>17029.100000000002</v>
      </c>
      <c r="E42" s="20">
        <f t="shared" ref="E42" si="3">E20</f>
        <v>17029.100000000002</v>
      </c>
    </row>
    <row r="43" spans="1:5" ht="15" x14ac:dyDescent="0.25">
      <c r="A43" s="25"/>
      <c r="B43" s="5" t="s">
        <v>27</v>
      </c>
      <c r="C43" s="20">
        <f t="shared" si="1"/>
        <v>4156.6099999999997</v>
      </c>
      <c r="D43" s="20">
        <f t="shared" si="1"/>
        <v>4156.6099999999997</v>
      </c>
      <c r="E43" s="20">
        <f t="shared" ref="E43" si="4">E21</f>
        <v>4156.6099999999997</v>
      </c>
    </row>
    <row r="44" spans="1:5" ht="15" x14ac:dyDescent="0.25">
      <c r="A44" s="25"/>
      <c r="B44" s="5" t="s">
        <v>23</v>
      </c>
      <c r="C44" s="20">
        <f t="shared" si="1"/>
        <v>30846.329999999998</v>
      </c>
      <c r="D44" s="20">
        <f t="shared" si="1"/>
        <v>30846.329999999998</v>
      </c>
      <c r="E44" s="20">
        <f t="shared" ref="E44" si="5">E22</f>
        <v>30846.329999999998</v>
      </c>
    </row>
    <row r="45" spans="1:5" ht="15" x14ac:dyDescent="0.25">
      <c r="A45" s="25"/>
      <c r="B45" s="5" t="s">
        <v>24</v>
      </c>
      <c r="C45" s="20">
        <f t="shared" si="1"/>
        <v>38062.04</v>
      </c>
      <c r="D45" s="20">
        <f t="shared" si="1"/>
        <v>38062.04</v>
      </c>
      <c r="E45" s="20">
        <f>E23</f>
        <v>38062.04</v>
      </c>
    </row>
    <row r="46" spans="1:5" ht="15" x14ac:dyDescent="0.25">
      <c r="A46" s="25"/>
      <c r="B46" s="7" t="s">
        <v>25</v>
      </c>
      <c r="C46" s="20">
        <f t="shared" si="1"/>
        <v>20182.28</v>
      </c>
      <c r="D46" s="20">
        <f t="shared" si="1"/>
        <v>20182.28</v>
      </c>
      <c r="E46" s="20">
        <f t="shared" ref="E46" si="6">E24</f>
        <v>20182.28</v>
      </c>
    </row>
    <row r="47" spans="1:5" ht="15" x14ac:dyDescent="0.25">
      <c r="A47" s="25"/>
      <c r="B47" s="15" t="s">
        <v>19</v>
      </c>
      <c r="C47" s="20">
        <f t="shared" ref="C47:D47" si="7">C25</f>
        <v>9250.7999999999993</v>
      </c>
      <c r="D47" s="20">
        <f t="shared" si="7"/>
        <v>9250.7999999999993</v>
      </c>
      <c r="E47" s="20">
        <f t="shared" ref="E47" si="8">E25</f>
        <v>9250.7999999999993</v>
      </c>
    </row>
    <row r="48" spans="1:5" ht="15" x14ac:dyDescent="0.25">
      <c r="A48" s="25"/>
      <c r="B48" s="15" t="s">
        <v>44</v>
      </c>
      <c r="C48" s="20">
        <f t="shared" ref="C48:D48" si="9">C26</f>
        <v>1079.5900000000001</v>
      </c>
      <c r="D48" s="20">
        <f t="shared" si="9"/>
        <v>1079.5900000000001</v>
      </c>
      <c r="E48" s="20">
        <f t="shared" ref="E48" si="10">E26</f>
        <v>1079.5900000000001</v>
      </c>
    </row>
    <row r="49" spans="1:5" ht="15" x14ac:dyDescent="0.25">
      <c r="A49" s="26"/>
      <c r="B49" s="15" t="s">
        <v>38</v>
      </c>
      <c r="C49" s="20">
        <f>C27-'[1]Д-1'!$M$15-'[1]Д-1'!$O$15</f>
        <v>7325.1</v>
      </c>
      <c r="D49" s="20">
        <f>D27-'[1]Д-1'!$M$15-'[1]Д-1'!$O$15</f>
        <v>7325.1</v>
      </c>
      <c r="E49" s="20">
        <f>E27-'[2]Ф-1'!$M$22-'[2]Ф-1'!$O$22</f>
        <v>7325.1</v>
      </c>
    </row>
    <row r="50" spans="1:5" ht="15" x14ac:dyDescent="0.2">
      <c r="A50" s="8"/>
      <c r="B50" s="9"/>
    </row>
    <row r="51" spans="1:5" ht="35.25" customHeight="1" x14ac:dyDescent="0.2">
      <c r="A51" s="8"/>
      <c r="B51" s="16" t="s">
        <v>40</v>
      </c>
    </row>
    <row r="52" spans="1:5" ht="26.1" customHeight="1" x14ac:dyDescent="0.2">
      <c r="A52" s="8"/>
      <c r="B52" s="17" t="s">
        <v>30</v>
      </c>
    </row>
    <row r="53" spans="1:5" ht="26.1" customHeight="1" x14ac:dyDescent="0.2">
      <c r="A53" s="8"/>
      <c r="B53" s="17" t="s">
        <v>34</v>
      </c>
    </row>
    <row r="54" spans="1:5" ht="26.1" customHeight="1" x14ac:dyDescent="0.2">
      <c r="A54" s="8"/>
      <c r="B54" s="17" t="s">
        <v>31</v>
      </c>
    </row>
    <row r="55" spans="1:5" ht="26.1" customHeight="1" x14ac:dyDescent="0.2">
      <c r="A55" s="8"/>
      <c r="B55" s="17" t="s">
        <v>32</v>
      </c>
    </row>
    <row r="56" spans="1:5" ht="26.1" customHeight="1" x14ac:dyDescent="0.2">
      <c r="A56" s="8"/>
      <c r="B56" s="17" t="s">
        <v>33</v>
      </c>
    </row>
    <row r="57" spans="1:5" ht="25.5" customHeight="1" x14ac:dyDescent="0.2">
      <c r="A57" s="8"/>
      <c r="B57" s="17" t="s">
        <v>29</v>
      </c>
    </row>
    <row r="58" spans="1:5" ht="20.25" customHeight="1" x14ac:dyDescent="0.2">
      <c r="A58"/>
      <c r="B58" s="17" t="s">
        <v>37</v>
      </c>
    </row>
    <row r="59" spans="1:5" ht="22.5" x14ac:dyDescent="0.2">
      <c r="B59" s="17" t="s">
        <v>39</v>
      </c>
    </row>
    <row r="60" spans="1:5" ht="22.5" x14ac:dyDescent="0.2">
      <c r="B60" s="17" t="s">
        <v>49</v>
      </c>
    </row>
    <row r="61" spans="1:5" ht="39" customHeight="1" x14ac:dyDescent="0.2">
      <c r="B61" s="17" t="s">
        <v>50</v>
      </c>
    </row>
  </sheetData>
  <mergeCells count="3">
    <mergeCell ref="A1:B1"/>
    <mergeCell ref="A28:A49"/>
    <mergeCell ref="A6:A27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Ekonom2</dc:creator>
  <cp:lastModifiedBy>Артеева Дарья </cp:lastModifiedBy>
  <cp:lastPrinted>2023-05-12T11:00:11Z</cp:lastPrinted>
  <dcterms:created xsi:type="dcterms:W3CDTF">2016-01-21T13:48:40Z</dcterms:created>
  <dcterms:modified xsi:type="dcterms:W3CDTF">2024-04-10T11:11:45Z</dcterms:modified>
</cp:coreProperties>
</file>