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!Управление экономического развития\Таралина\#ОТЧЕТЫ\до 10-2 По расп.О реализации мер по соц.защите по оплате за ЖКУ\Информация в УГРЦТ и УЭ НАО до 20 числа ежемесячно\2026\"/>
    </mc:Choice>
  </mc:AlternateContent>
  <bookViews>
    <workbookView xWindow="0" yWindow="0" windowWidth="28800" windowHeight="12435"/>
  </bookViews>
  <sheets>
    <sheet name="Свод" sheetId="1" r:id="rId1"/>
  </sheets>
  <externalReferences>
    <externalReference r:id="rId2"/>
    <externalReference r:id="rId3"/>
  </externalReferences>
  <definedNames>
    <definedName name="_xlnm.Print_Area" localSheetId="0">Свод!$A$1:$H$52</definedName>
  </definedNames>
  <calcPr calcId="152511"/>
</workbook>
</file>

<file path=xl/calcChain.xml><?xml version="1.0" encoding="utf-8"?>
<calcChain xmlns="http://schemas.openxmlformats.org/spreadsheetml/2006/main">
  <c r="H27" i="1" l="1"/>
  <c r="H23" i="1"/>
  <c r="H22" i="1"/>
  <c r="H21" i="1"/>
  <c r="H20" i="1"/>
  <c r="H19" i="1"/>
  <c r="H18" i="1"/>
  <c r="H17" i="1"/>
  <c r="H16" i="1"/>
  <c r="H34" i="1" s="1"/>
  <c r="H15" i="1"/>
  <c r="H33" i="1" s="1"/>
  <c r="H14" i="1"/>
  <c r="H32" i="1" s="1"/>
  <c r="H13" i="1"/>
  <c r="H31" i="1" s="1"/>
  <c r="H12" i="1"/>
  <c r="H30" i="1" s="1"/>
  <c r="H11" i="1"/>
  <c r="H29" i="1" s="1"/>
  <c r="H10" i="1"/>
  <c r="H28" i="1" s="1"/>
  <c r="H9" i="1"/>
  <c r="H8" i="1"/>
  <c r="H26" i="1" s="1"/>
  <c r="H7" i="1"/>
  <c r="H25" i="1" s="1"/>
  <c r="H41" i="1" l="1"/>
  <c r="H40" i="1"/>
  <c r="H39" i="1"/>
  <c r="H38" i="1"/>
  <c r="H37" i="1"/>
  <c r="H36" i="1"/>
  <c r="H6" i="1" l="1"/>
  <c r="G23" i="1"/>
  <c r="G22" i="1"/>
  <c r="G21" i="1"/>
  <c r="G20" i="1"/>
  <c r="G19" i="1"/>
  <c r="G18" i="1"/>
  <c r="G17" i="1"/>
  <c r="G16" i="1"/>
  <c r="G15" i="1"/>
  <c r="G14" i="1"/>
  <c r="G12" i="1"/>
  <c r="G11" i="1"/>
  <c r="G9" i="1"/>
  <c r="G8" i="1"/>
  <c r="G7" i="1"/>
  <c r="G26" i="1" l="1"/>
  <c r="G34" i="1"/>
  <c r="G27" i="1"/>
  <c r="G29" i="1"/>
  <c r="G30" i="1"/>
  <c r="G32" i="1"/>
  <c r="G25" i="1"/>
  <c r="G33" i="1"/>
  <c r="G41" i="1"/>
  <c r="G40" i="1"/>
  <c r="G39" i="1"/>
  <c r="G38" i="1"/>
  <c r="G37" i="1"/>
  <c r="G36" i="1"/>
  <c r="F23" i="1" l="1"/>
  <c r="F22" i="1"/>
  <c r="F21" i="1"/>
  <c r="F20" i="1"/>
  <c r="F19" i="1"/>
  <c r="F18" i="1"/>
  <c r="F17" i="1"/>
  <c r="F16" i="1"/>
  <c r="F15" i="1"/>
  <c r="F14" i="1"/>
  <c r="F13" i="1"/>
  <c r="F12" i="1"/>
  <c r="F11" i="1"/>
  <c r="F9" i="1"/>
  <c r="F8" i="1"/>
  <c r="F7" i="1"/>
  <c r="F29" i="1" l="1"/>
  <c r="F25" i="1"/>
  <c r="F38" i="1"/>
  <c r="F33" i="1"/>
  <c r="F39" i="1"/>
  <c r="F30" i="1"/>
  <c r="F36" i="1"/>
  <c r="F31" i="1"/>
  <c r="F37" i="1"/>
  <c r="F32" i="1"/>
  <c r="F26" i="1"/>
  <c r="F27" i="1"/>
  <c r="F34" i="1"/>
  <c r="F40" i="1"/>
  <c r="F41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29" i="1" l="1"/>
  <c r="E41" i="1"/>
  <c r="E36" i="1"/>
  <c r="E31" i="1"/>
  <c r="E26" i="1"/>
  <c r="E32" i="1"/>
  <c r="E38" i="1"/>
  <c r="E25" i="1"/>
  <c r="E37" i="1"/>
  <c r="E27" i="1"/>
  <c r="E39" i="1"/>
  <c r="E30" i="1"/>
  <c r="E28" i="1"/>
  <c r="E34" i="1"/>
  <c r="E40" i="1"/>
  <c r="E6" i="1"/>
  <c r="C18" i="1"/>
  <c r="C36" i="1" s="1"/>
  <c r="C23" i="1" l="1"/>
  <c r="C41" i="1" s="1"/>
  <c r="C22" i="1"/>
  <c r="C40" i="1" s="1"/>
  <c r="C21" i="1"/>
  <c r="C39" i="1" s="1"/>
  <c r="C20" i="1"/>
  <c r="C38" i="1" s="1"/>
  <c r="C19" i="1"/>
  <c r="C37" i="1" s="1"/>
  <c r="C17" i="1"/>
  <c r="C35" i="1" s="1"/>
  <c r="D35" i="1" s="1"/>
  <c r="E35" i="1" s="1"/>
  <c r="F35" i="1" s="1"/>
  <c r="G35" i="1" s="1"/>
  <c r="H35" i="1" s="1"/>
  <c r="H24" i="1" s="1"/>
  <c r="C16" i="1"/>
  <c r="C34" i="1" s="1"/>
  <c r="C15" i="1"/>
  <c r="C33" i="1" s="1"/>
  <c r="D33" i="1" s="1"/>
  <c r="E33" i="1" s="1"/>
  <c r="C14" i="1"/>
  <c r="C32" i="1" s="1"/>
  <c r="C13" i="1"/>
  <c r="C31" i="1" s="1"/>
  <c r="C12" i="1"/>
  <c r="C30" i="1" s="1"/>
  <c r="C10" i="1"/>
  <c r="C9" i="1"/>
  <c r="C27" i="1" s="1"/>
  <c r="C8" i="1"/>
  <c r="C26" i="1" s="1"/>
  <c r="C7" i="1"/>
  <c r="C25" i="1" s="1"/>
  <c r="E24" i="1" l="1"/>
  <c r="C24" i="1"/>
  <c r="B32" i="1" l="1"/>
  <c r="C6" i="1" l="1"/>
  <c r="D20" i="1" l="1"/>
  <c r="D19" i="1"/>
  <c r="D22" i="1"/>
  <c r="D17" i="1"/>
  <c r="D21" i="1"/>
  <c r="D23" i="1"/>
  <c r="D37" i="1" l="1"/>
  <c r="D38" i="1"/>
  <c r="D41" i="1"/>
  <c r="D39" i="1"/>
  <c r="D40" i="1"/>
  <c r="D16" i="1"/>
  <c r="D34" i="1" l="1"/>
  <c r="D8" i="1"/>
  <c r="D26" i="1" l="1"/>
  <c r="D7" i="1"/>
  <c r="D25" i="1" l="1"/>
  <c r="D18" i="1"/>
  <c r="D36" i="1" l="1"/>
  <c r="D10" i="1"/>
  <c r="D28" i="1" l="1"/>
  <c r="D9" i="1"/>
  <c r="D15" i="1"/>
  <c r="D13" i="1"/>
  <c r="D12" i="1"/>
  <c r="D14" i="1"/>
  <c r="D30" i="1" l="1"/>
  <c r="D31" i="1"/>
  <c r="D32" i="1"/>
  <c r="D27" i="1"/>
  <c r="D11" i="1" l="1"/>
  <c r="D6" i="1" l="1"/>
  <c r="D29" i="1"/>
  <c r="D24" i="1" s="1"/>
  <c r="G13" i="1" l="1"/>
  <c r="G31" i="1" l="1"/>
  <c r="F10" i="1" l="1"/>
  <c r="F28" i="1" l="1"/>
  <c r="F24" i="1" s="1"/>
  <c r="F6" i="1"/>
  <c r="G10" i="1"/>
  <c r="G28" i="1" l="1"/>
  <c r="G24" i="1" s="1"/>
  <c r="G6" i="1"/>
</calcChain>
</file>

<file path=xl/sharedStrings.xml><?xml version="1.0" encoding="utf-8"?>
<sst xmlns="http://schemas.openxmlformats.org/spreadsheetml/2006/main" count="59" uniqueCount="46">
  <si>
    <t>Информация о задолженности населения за жилищно-коммунальные услуги перед УО и ТСЖ</t>
  </si>
  <si>
    <t>№ п/п</t>
  </si>
  <si>
    <t xml:space="preserve">Показатель </t>
  </si>
  <si>
    <t>1.</t>
  </si>
  <si>
    <r>
      <t xml:space="preserve">Количество жителей в МО, тыс.чел. </t>
    </r>
    <r>
      <rPr>
        <b/>
        <sz val="11"/>
        <rFont val="Times New Roman"/>
        <family val="1"/>
        <charset val="204"/>
      </rPr>
      <t>1)</t>
    </r>
  </si>
  <si>
    <t>2.</t>
  </si>
  <si>
    <t>3.</t>
  </si>
  <si>
    <t>4.</t>
  </si>
  <si>
    <t>Сумма задолженности населения за ЖКУ, тыс.руб., в т.ч.:</t>
  </si>
  <si>
    <t xml:space="preserve">ТСЖ "Дворянское гнездо" </t>
  </si>
  <si>
    <t>ООО "Ненецкая УК"</t>
  </si>
  <si>
    <t>Сумма просроченной задолженности населения за ЖКУ, тыс.руб., в т.ч.:</t>
  </si>
  <si>
    <t xml:space="preserve">ООО УК "Уютный дом" </t>
  </si>
  <si>
    <t>Количество семей, получающих субсидии на оплату ЖКУ</t>
  </si>
  <si>
    <t>ООО УК "Тепло"</t>
  </si>
  <si>
    <t>ООО Доверие</t>
  </si>
  <si>
    <t>1) - по  данным  Управления Федеральной службы государственной статистики по Архангельской области и Ненецкому автономному округу (по состоянию на 01.01.2025);</t>
  </si>
  <si>
    <t>ООО "УК Сиверко-НОРД"</t>
  </si>
  <si>
    <r>
      <rPr>
        <sz val="11"/>
        <rFont val="Times New Roman"/>
        <family val="1"/>
      </rPr>
      <t>ООО УК "МКД-Сервис"</t>
    </r>
    <r>
      <rPr>
        <b/>
        <sz val="11"/>
        <rFont val="Times New Roman"/>
        <family val="1"/>
      </rPr>
      <t xml:space="preserve"> 7)</t>
    </r>
  </si>
  <si>
    <r>
      <t xml:space="preserve">ООО "Базис" </t>
    </r>
    <r>
      <rPr>
        <b/>
        <sz val="11"/>
        <rFont val="Times New Roman"/>
        <family val="1"/>
      </rPr>
      <t>6)</t>
    </r>
  </si>
  <si>
    <r>
      <t>ООО "Успех"</t>
    </r>
    <r>
      <rPr>
        <b/>
        <sz val="11"/>
        <rFont val="Times New Roman"/>
        <family val="1"/>
      </rPr>
      <t xml:space="preserve"> 3)</t>
    </r>
  </si>
  <si>
    <r>
      <t xml:space="preserve">ООО "УК "Заполярье" </t>
    </r>
    <r>
      <rPr>
        <b/>
        <sz val="11"/>
        <rFont val="Times New Roman"/>
        <family val="1"/>
      </rPr>
      <t>4)</t>
    </r>
  </si>
  <si>
    <r>
      <t xml:space="preserve">ООО "Аврора" </t>
    </r>
    <r>
      <rPr>
        <b/>
        <sz val="11"/>
        <rFont val="Times New Roman"/>
        <family val="1"/>
      </rPr>
      <t>5)</t>
    </r>
  </si>
  <si>
    <r>
      <t>ООО "Коми-Сервис"</t>
    </r>
    <r>
      <rPr>
        <b/>
        <sz val="11"/>
        <rFont val="Times New Roman"/>
        <family val="1"/>
      </rPr>
      <t xml:space="preserve"> 2)</t>
    </r>
  </si>
  <si>
    <r>
      <t xml:space="preserve">ООО УК "МКД-Сервис" </t>
    </r>
    <r>
      <rPr>
        <b/>
        <sz val="11"/>
        <rFont val="Times New Roman"/>
        <family val="1"/>
      </rPr>
      <t>7)</t>
    </r>
  </si>
  <si>
    <r>
      <t>ООО "УК "Заполярье"</t>
    </r>
    <r>
      <rPr>
        <b/>
        <sz val="11"/>
        <rFont val="Times New Roman"/>
        <family val="1"/>
      </rPr>
      <t xml:space="preserve"> 4)</t>
    </r>
  </si>
  <si>
    <t>3) - данные указаны по состоянию на 01.04.2021 ввиду отсутствия информации от организации;</t>
  </si>
  <si>
    <t>4) - данные указаны по состоянию на 01.02.2023 ввиду отсутствия информации от организации (действие лицензии прекращено с 10.03.2023);</t>
  </si>
  <si>
    <t>5) - данные указаны по состоянию на 01.07.2023 ввиду отсутствия информации от организации (действие лицензии прекращено с 11.07.2023);</t>
  </si>
  <si>
    <t>2) - данные по состоянию на 01.08.2020 ввиду отсутствия информации от организации (действие лицензии прекращено с 07.10.2019);</t>
  </si>
  <si>
    <t>6) - данные указаны по состоянию на 01.03.2024 ввиду отсутствия информации от организации (действие лицензии прекращено с 11.07.2023, организация в процессе банкротства);</t>
  </si>
  <si>
    <t>7) - данные указаны по состоянию на 01.01.2025 ввиду отсутствия информации от организации (действие лицензии прекращено с 23.08.2023).</t>
  </si>
  <si>
    <t>По состоянию на 01.01.2026</t>
  </si>
  <si>
    <r>
      <t xml:space="preserve">ООО УК "ПОК и ТС" </t>
    </r>
    <r>
      <rPr>
        <b/>
        <sz val="11"/>
        <rFont val="Times New Roman"/>
        <family val="1"/>
        <charset val="204"/>
      </rPr>
      <t>8)</t>
    </r>
  </si>
  <si>
    <t>8) - данные указаны по состоянию на 01.12.2025 ввиду отсутствия информации от организации.</t>
  </si>
  <si>
    <t>По состоянию на 01.02.2026</t>
  </si>
  <si>
    <t>По состоянию на 01.03.2026</t>
  </si>
  <si>
    <t>По состоянию на 01.04.2026</t>
  </si>
  <si>
    <t xml:space="preserve">ООО "УК СЕВЕРНОЕ СИЯНИЕ" </t>
  </si>
  <si>
    <r>
      <t xml:space="preserve">ООО "ЭНБИО" </t>
    </r>
    <r>
      <rPr>
        <b/>
        <sz val="11"/>
        <rFont val="Times New Roman"/>
        <family val="1"/>
        <charset val="204"/>
      </rPr>
      <t>9)</t>
    </r>
  </si>
  <si>
    <t>9) - данные указаны по состоянию на 01.03.2026 ввиду отсутствия информации от организации.</t>
  </si>
  <si>
    <t>По состоянию на 01.05.2026</t>
  </si>
  <si>
    <r>
      <t>Нарьян-Марское МУ ПОК и ТС</t>
    </r>
    <r>
      <rPr>
        <b/>
        <sz val="11"/>
        <rFont val="Times New Roman"/>
        <family val="1"/>
        <charset val="204"/>
      </rPr>
      <t xml:space="preserve"> </t>
    </r>
  </si>
  <si>
    <t xml:space="preserve">Нарьян-Марское МУ ПОК и ТС </t>
  </si>
  <si>
    <t>По состоянию на 01.06.2026</t>
  </si>
  <si>
    <t xml:space="preserve">ООО "Содружество"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</si>
</sst>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  <charset val="204"/>
    </font>
    <font>
      <b/>
      <sz val="11"/>
      <name val="Times New Roman"/>
      <family val="1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Arial"/>
      <family val="2"/>
      <charset val="204"/>
    </font>
    <font>
      <sz val="8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0" xfId="0" applyFont="1" applyBorder="1" applyAlignment="1">
      <alignment vertical="center"/>
    </xf>
    <xf numFmtId="0" fontId="3" fillId="0" borderId="0" xfId="0" applyFont="1" applyFill="1" applyBorder="1" applyAlignment="1">
      <alignment horizontal="left" vertical="top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top" wrapText="1"/>
    </xf>
    <xf numFmtId="0" fontId="7" fillId="0" borderId="0" xfId="0" applyFont="1" applyFill="1" applyAlignment="1">
      <alignment horizontal="left" vertical="center" wrapText="1"/>
    </xf>
    <xf numFmtId="4" fontId="5" fillId="0" borderId="1" xfId="0" applyNumberFormat="1" applyFont="1" applyFill="1" applyBorder="1" applyAlignment="1">
      <alignment horizontal="center" vertical="center"/>
    </xf>
    <xf numFmtId="4" fontId="6" fillId="0" borderId="1" xfId="0" applyNumberFormat="1" applyFont="1" applyFill="1" applyBorder="1" applyAlignment="1">
      <alignment horizontal="center" vertical="center"/>
    </xf>
    <xf numFmtId="3" fontId="6" fillId="0" borderId="1" xfId="0" applyNumberFormat="1" applyFont="1" applyFill="1" applyBorder="1" applyAlignment="1">
      <alignment horizontal="center" vertical="center"/>
    </xf>
    <xf numFmtId="0" fontId="8" fillId="0" borderId="0" xfId="0" applyFont="1" applyFill="1"/>
    <xf numFmtId="0" fontId="5" fillId="0" borderId="4" xfId="0" applyFont="1" applyFill="1" applyBorder="1" applyAlignment="1">
      <alignment horizontal="left" vertical="top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top" wrapText="1"/>
    </xf>
    <xf numFmtId="0" fontId="7" fillId="0" borderId="0" xfId="0" applyFont="1" applyAlignment="1">
      <alignment horizontal="left" vertical="center" wrapText="1"/>
    </xf>
    <xf numFmtId="4" fontId="3" fillId="0" borderId="1" xfId="0" applyNumberFormat="1" applyFont="1" applyFill="1" applyBorder="1" applyAlignment="1">
      <alignment horizontal="center"/>
    </xf>
    <xf numFmtId="0" fontId="3" fillId="0" borderId="0" xfId="0" applyFont="1" applyFill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left" vertical="center"/>
    </xf>
    <xf numFmtId="4" fontId="0" fillId="0" borderId="0" xfId="0" applyNumberFormat="1" applyAlignment="1">
      <alignment horizontal="center"/>
    </xf>
    <xf numFmtId="0" fontId="9" fillId="0" borderId="0" xfId="0" applyFont="1" applyAlignment="1">
      <alignment horizontal="left" vertical="center" wrapText="1"/>
    </xf>
    <xf numFmtId="2" fontId="1" fillId="0" borderId="0" xfId="0" applyNumberFormat="1" applyFont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!&#1059;&#1087;&#1088;&#1072;&#1074;&#1083;&#1077;&#1085;&#1080;&#1077;%20&#1101;&#1082;&#1086;&#1085;&#1086;&#1084;&#1080;&#1095;&#1077;&#1089;&#1082;&#1086;&#1075;&#1086;%20&#1088;&#1072;&#1079;&#1074;&#1080;&#1090;&#1080;&#1103;/&#1058;&#1072;&#1088;&#1072;&#1083;&#1080;&#1085;&#1072;/%23&#1054;&#1058;&#1063;&#1045;&#1058;&#1067;/&#1076;&#1083;&#1103;%20&#1050;&#1080;&#1088;&#1080;&#1085;&#1086;&#1081;/&#1054;&#1090;&#1095;&#1077;&#1090;%20&#1082;%2015%20&#1095;&#1080;&#1089;&#1083;&#1091;/2025/%23&#1086;&#1090;&#1095;&#1077;&#1090;%202025%20&#8212;%20&#1085;&#1072;%20&#1089;&#1072;&#1081;&#109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!&#1059;&#1087;&#1088;&#1072;&#1074;&#1083;&#1077;&#1085;&#1080;&#1077;%20&#1101;&#1082;&#1086;&#1085;&#1086;&#1084;&#1080;&#1095;&#1077;&#1089;&#1082;&#1086;&#1075;&#1086;%20&#1088;&#1072;&#1079;&#1074;&#1080;&#1090;&#1080;&#1103;/&#1058;&#1072;&#1088;&#1072;&#1083;&#1080;&#1085;&#1072;/%23&#1054;&#1058;&#1063;&#1045;&#1058;&#1067;/&#1076;&#1083;&#1103;%20&#1050;&#1080;&#1088;&#1080;&#1085;&#1086;&#1081;/&#1054;&#1090;&#1095;&#1077;&#1090;%20&#1082;%2015%20&#1095;&#1080;&#1089;&#1083;&#1091;/2026/%23&#1086;&#1090;&#1095;&#1077;&#1090;%202026%20&#8212;%20&#1085;&#1072;%20&#1089;&#1072;&#1081;&#109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-1"/>
      <sheetName val="Я-2 "/>
      <sheetName val="Я-3"/>
      <sheetName val="Я-4"/>
      <sheetName val="Ф-1"/>
      <sheetName val="Ф-2"/>
      <sheetName val="Ф-3"/>
      <sheetName val="Ф-4"/>
      <sheetName val="М-1"/>
      <sheetName val="М-2 "/>
      <sheetName val="М-3"/>
      <sheetName val="М-4"/>
      <sheetName val="А-1 "/>
      <sheetName val="А-2"/>
      <sheetName val="А-3"/>
      <sheetName val="А-4"/>
      <sheetName val="Май-1"/>
      <sheetName val="Май-2"/>
      <sheetName val="Май-3"/>
      <sheetName val="Май-4"/>
      <sheetName val="Июнь-1"/>
      <sheetName val="Июнь-2"/>
      <sheetName val="Июнь-3"/>
      <sheetName val="Июнь-4"/>
      <sheetName val="Июль-1"/>
      <sheetName val="Июль-2"/>
      <sheetName val="Июль-3"/>
      <sheetName val="Июль-4 "/>
      <sheetName val="Авг-1"/>
      <sheetName val="Авг-2"/>
      <sheetName val="Авг-3"/>
      <sheetName val="Авг-4"/>
      <sheetName val="Сент-1"/>
      <sheetName val="Сент-2"/>
      <sheetName val="Сент-3"/>
      <sheetName val="Сент-4"/>
      <sheetName val="О-1 "/>
      <sheetName val="О-2"/>
      <sheetName val="О-3"/>
      <sheetName val="О-4"/>
      <sheetName val="Н-1"/>
      <sheetName val="Н-2"/>
      <sheetName val="Н-3"/>
      <sheetName val="Н-4"/>
      <sheetName val="Д-1"/>
      <sheetName val="Д-2"/>
      <sheetName val="Д-3"/>
      <sheetName val="Д-4"/>
    </sheetNames>
    <sheetDataSet>
      <sheetData sheetId="0">
        <row r="8">
          <cell r="M8">
            <v>7375.5</v>
          </cell>
        </row>
      </sheetData>
      <sheetData sheetId="1" refreshError="1"/>
      <sheetData sheetId="2" refreshError="1"/>
      <sheetData sheetId="3" refreshError="1"/>
      <sheetData sheetId="4">
        <row r="8">
          <cell r="M8">
            <v>7233.2</v>
          </cell>
        </row>
      </sheetData>
      <sheetData sheetId="5" refreshError="1"/>
      <sheetData sheetId="6" refreshError="1"/>
      <sheetData sheetId="7" refreshError="1"/>
      <sheetData sheetId="8">
        <row r="8">
          <cell r="M8">
            <v>7166.5</v>
          </cell>
        </row>
      </sheetData>
      <sheetData sheetId="9" refreshError="1"/>
      <sheetData sheetId="10" refreshError="1"/>
      <sheetData sheetId="11" refreshError="1"/>
      <sheetData sheetId="12">
        <row r="8">
          <cell r="M8">
            <v>7590.6</v>
          </cell>
        </row>
      </sheetData>
      <sheetData sheetId="13" refreshError="1"/>
      <sheetData sheetId="14" refreshError="1"/>
      <sheetData sheetId="15" refreshError="1"/>
      <sheetData sheetId="16">
        <row r="8">
          <cell r="M8">
            <v>7463.6</v>
          </cell>
        </row>
      </sheetData>
      <sheetData sheetId="17" refreshError="1"/>
      <sheetData sheetId="18" refreshError="1"/>
      <sheetData sheetId="19" refreshError="1"/>
      <sheetData sheetId="20">
        <row r="8">
          <cell r="M8">
            <v>7265.9</v>
          </cell>
        </row>
      </sheetData>
      <sheetData sheetId="21" refreshError="1"/>
      <sheetData sheetId="22" refreshError="1"/>
      <sheetData sheetId="23" refreshError="1"/>
      <sheetData sheetId="24">
        <row r="8">
          <cell r="M8">
            <v>7064.7</v>
          </cell>
        </row>
      </sheetData>
      <sheetData sheetId="25" refreshError="1"/>
      <sheetData sheetId="26" refreshError="1"/>
      <sheetData sheetId="27" refreshError="1"/>
      <sheetData sheetId="28">
        <row r="8">
          <cell r="M8">
            <v>7051.5</v>
          </cell>
        </row>
      </sheetData>
      <sheetData sheetId="29" refreshError="1"/>
      <sheetData sheetId="30" refreshError="1"/>
      <sheetData sheetId="31" refreshError="1"/>
      <sheetData sheetId="32">
        <row r="8">
          <cell r="M8">
            <v>7366</v>
          </cell>
        </row>
      </sheetData>
      <sheetData sheetId="33" refreshError="1"/>
      <sheetData sheetId="34" refreshError="1"/>
      <sheetData sheetId="35" refreshError="1"/>
      <sheetData sheetId="36">
        <row r="8">
          <cell r="M8">
            <v>7193.3</v>
          </cell>
        </row>
      </sheetData>
      <sheetData sheetId="37" refreshError="1"/>
      <sheetData sheetId="38" refreshError="1"/>
      <sheetData sheetId="39" refreshError="1"/>
      <sheetData sheetId="40">
        <row r="8">
          <cell r="M8">
            <v>7142.2</v>
          </cell>
        </row>
      </sheetData>
      <sheetData sheetId="41" refreshError="1"/>
      <sheetData sheetId="42" refreshError="1"/>
      <sheetData sheetId="43" refreshError="1"/>
      <sheetData sheetId="44">
        <row r="8">
          <cell r="M8">
            <v>7434.9</v>
          </cell>
          <cell r="O8">
            <v>0</v>
          </cell>
          <cell r="Y8">
            <v>17272.099999999977</v>
          </cell>
          <cell r="Z8">
            <v>364.4</v>
          </cell>
        </row>
        <row r="9">
          <cell r="M9">
            <v>419.5</v>
          </cell>
          <cell r="O9">
            <v>0</v>
          </cell>
          <cell r="Y9">
            <v>688.69999999999982</v>
          </cell>
          <cell r="Z9">
            <v>90.399999999999977</v>
          </cell>
        </row>
        <row r="10">
          <cell r="M10">
            <v>4687.7</v>
          </cell>
          <cell r="O10">
            <v>0</v>
          </cell>
          <cell r="Y10">
            <v>8652.8999999999869</v>
          </cell>
          <cell r="Z10">
            <v>0</v>
          </cell>
        </row>
        <row r="11">
          <cell r="Y11">
            <v>292.30000000000109</v>
          </cell>
          <cell r="Z11">
            <v>542.90000000000055</v>
          </cell>
        </row>
        <row r="13">
          <cell r="M13">
            <v>0</v>
          </cell>
          <cell r="Y13">
            <v>10681.500000000004</v>
          </cell>
          <cell r="Z13">
            <v>0</v>
          </cell>
        </row>
        <row r="14">
          <cell r="M14">
            <v>6592.2260000000097</v>
          </cell>
          <cell r="O14">
            <v>0</v>
          </cell>
          <cell r="Y14">
            <v>18354.376999999979</v>
          </cell>
          <cell r="Z14">
            <v>0</v>
          </cell>
        </row>
        <row r="15">
          <cell r="M15">
            <v>794.5</v>
          </cell>
          <cell r="O15">
            <v>0</v>
          </cell>
          <cell r="Y15">
            <v>3152.9999999999991</v>
          </cell>
          <cell r="Z15">
            <v>0</v>
          </cell>
        </row>
        <row r="16">
          <cell r="M16">
            <v>1178.02</v>
          </cell>
          <cell r="Y16">
            <v>4340.99</v>
          </cell>
          <cell r="Z16">
            <v>0</v>
          </cell>
        </row>
        <row r="17">
          <cell r="Y17">
            <v>807.1</v>
          </cell>
          <cell r="Z17">
            <v>644.20000000000005</v>
          </cell>
        </row>
        <row r="18">
          <cell r="Y18">
            <v>3975.7000000000016</v>
          </cell>
          <cell r="Z18">
            <v>0</v>
          </cell>
        </row>
        <row r="20">
          <cell r="Y20">
            <v>1743.7</v>
          </cell>
          <cell r="Z20">
            <v>0</v>
          </cell>
        </row>
        <row r="21">
          <cell r="Y21">
            <v>9250.7999999999993</v>
          </cell>
          <cell r="Z21">
            <v>0</v>
          </cell>
        </row>
        <row r="22">
          <cell r="Y22">
            <v>1079.5900000000001</v>
          </cell>
          <cell r="Z22">
            <v>0</v>
          </cell>
        </row>
        <row r="23">
          <cell r="Y23">
            <v>5778.3</v>
          </cell>
          <cell r="Z23">
            <v>1546.8000000000002</v>
          </cell>
        </row>
        <row r="25">
          <cell r="Y25">
            <v>2861.81</v>
          </cell>
          <cell r="Z25">
            <v>2603.11</v>
          </cell>
        </row>
      </sheetData>
      <sheetData sheetId="45" refreshError="1"/>
      <sheetData sheetId="46" refreshError="1"/>
      <sheetData sheetId="4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-1"/>
      <sheetName val="Я-2"/>
      <sheetName val="Я-3"/>
      <sheetName val="Я-4"/>
      <sheetName val="Ф-1"/>
      <sheetName val="Ф-2"/>
      <sheetName val="Ф-3"/>
      <sheetName val="Ф-4"/>
      <sheetName val="М-1"/>
      <sheetName val="М-2 "/>
      <sheetName val="М-3"/>
      <sheetName val="М-4 "/>
      <sheetName val="А-1"/>
      <sheetName val="А-2"/>
      <sheetName val="А-3"/>
      <sheetName val="А-4"/>
      <sheetName val="Май-1"/>
      <sheetName val="Май-2"/>
      <sheetName val="Май-3 "/>
      <sheetName val="Май-4 "/>
    </sheetNames>
    <sheetDataSet>
      <sheetData sheetId="0">
        <row r="8">
          <cell r="M8">
            <v>4452.3</v>
          </cell>
          <cell r="Y8">
            <v>14932.599999999977</v>
          </cell>
          <cell r="Z8">
            <v>364.4</v>
          </cell>
        </row>
        <row r="9">
          <cell r="M9">
            <v>3177.8</v>
          </cell>
          <cell r="Y9">
            <v>3461.5</v>
          </cell>
          <cell r="Z9">
            <v>89.899999999999977</v>
          </cell>
        </row>
        <row r="10">
          <cell r="M10">
            <v>4497</v>
          </cell>
          <cell r="Y10">
            <v>8884.6999999999862</v>
          </cell>
          <cell r="Z10">
            <v>0</v>
          </cell>
        </row>
        <row r="11">
          <cell r="M11">
            <v>266.5</v>
          </cell>
          <cell r="O11">
            <v>642.1</v>
          </cell>
          <cell r="Y11">
            <v>323.50000000000108</v>
          </cell>
          <cell r="Z11">
            <v>676.50000000000045</v>
          </cell>
        </row>
        <row r="12">
          <cell r="M12">
            <v>3640</v>
          </cell>
          <cell r="O12">
            <v>3</v>
          </cell>
          <cell r="Y12">
            <v>15206.258999999991</v>
          </cell>
          <cell r="Z12">
            <v>866.33199999999988</v>
          </cell>
        </row>
        <row r="13">
          <cell r="M13">
            <v>0</v>
          </cell>
          <cell r="Y13">
            <v>10672.500000000004</v>
          </cell>
          <cell r="Z13">
            <v>0</v>
          </cell>
        </row>
        <row r="14">
          <cell r="M14">
            <v>6205.75443</v>
          </cell>
          <cell r="Y14">
            <v>19514.867529999978</v>
          </cell>
          <cell r="Z14">
            <v>0</v>
          </cell>
        </row>
        <row r="15">
          <cell r="M15">
            <v>826.3</v>
          </cell>
          <cell r="Y15">
            <v>3448.2999999999993</v>
          </cell>
          <cell r="Z15">
            <v>0</v>
          </cell>
        </row>
        <row r="16">
          <cell r="Y16">
            <v>4642.3899999999994</v>
          </cell>
          <cell r="Z16">
            <v>0</v>
          </cell>
        </row>
        <row r="17">
          <cell r="Y17">
            <v>807.1</v>
          </cell>
          <cell r="Z17">
            <v>644.20000000000005</v>
          </cell>
        </row>
        <row r="18">
          <cell r="Y18">
            <v>3975.7000000000016</v>
          </cell>
          <cell r="Z18">
            <v>0</v>
          </cell>
        </row>
        <row r="19">
          <cell r="D19">
            <v>12542.84</v>
          </cell>
          <cell r="E19">
            <v>17695.797249999996</v>
          </cell>
          <cell r="Y19">
            <v>12542.84</v>
          </cell>
          <cell r="Z19">
            <v>17695.797249999996</v>
          </cell>
        </row>
        <row r="20">
          <cell r="Y20">
            <v>1743.7</v>
          </cell>
          <cell r="Z20">
            <v>0</v>
          </cell>
        </row>
        <row r="21">
          <cell r="Y21">
            <v>9250.7999999999993</v>
          </cell>
          <cell r="Z21">
            <v>0</v>
          </cell>
        </row>
        <row r="22">
          <cell r="Y22">
            <v>1079.5900000000001</v>
          </cell>
          <cell r="Z22">
            <v>0</v>
          </cell>
        </row>
        <row r="23">
          <cell r="Y23">
            <v>5778.3</v>
          </cell>
          <cell r="Z23">
            <v>1546.8000000000002</v>
          </cell>
        </row>
        <row r="25">
          <cell r="Y25">
            <v>2861.81</v>
          </cell>
          <cell r="Z25">
            <v>2603.11</v>
          </cell>
        </row>
      </sheetData>
      <sheetData sheetId="1"/>
      <sheetData sheetId="2"/>
      <sheetData sheetId="3"/>
      <sheetData sheetId="4">
        <row r="8">
          <cell r="M8">
            <v>4484.8999999999996</v>
          </cell>
          <cell r="Y8">
            <v>14038.299999999977</v>
          </cell>
          <cell r="Z8">
            <v>364.4</v>
          </cell>
        </row>
        <row r="9">
          <cell r="M9">
            <v>3301.1</v>
          </cell>
          <cell r="Y9">
            <v>4235.2999999999993</v>
          </cell>
          <cell r="Z9">
            <v>85.799999999999983</v>
          </cell>
        </row>
        <row r="10">
          <cell r="M10">
            <v>5268.5</v>
          </cell>
          <cell r="Y10">
            <v>9562.1999999999862</v>
          </cell>
          <cell r="Z10">
            <v>0</v>
          </cell>
        </row>
        <row r="11">
          <cell r="M11">
            <v>266.5</v>
          </cell>
          <cell r="O11">
            <v>629.4</v>
          </cell>
          <cell r="Y11">
            <v>338.60000000000105</v>
          </cell>
          <cell r="Z11">
            <v>706.2000000000005</v>
          </cell>
        </row>
        <row r="12">
          <cell r="M12">
            <v>3810</v>
          </cell>
          <cell r="O12">
            <v>3</v>
          </cell>
          <cell r="Y12">
            <v>16016.258999999991</v>
          </cell>
          <cell r="Z12">
            <v>866.33199999999988</v>
          </cell>
        </row>
        <row r="13">
          <cell r="M13">
            <v>0</v>
          </cell>
          <cell r="Y13">
            <v>10549.700000000004</v>
          </cell>
          <cell r="Z13">
            <v>0</v>
          </cell>
        </row>
        <row r="14">
          <cell r="M14">
            <v>6321.6955700000008</v>
          </cell>
          <cell r="Y14">
            <v>20001.431999999975</v>
          </cell>
          <cell r="Z14">
            <v>0</v>
          </cell>
        </row>
        <row r="15">
          <cell r="M15">
            <v>822.6</v>
          </cell>
          <cell r="Y15">
            <v>3589.8999999999996</v>
          </cell>
          <cell r="Z15">
            <v>0</v>
          </cell>
        </row>
        <row r="16">
          <cell r="Y16">
            <v>4651.3999999999996</v>
          </cell>
          <cell r="Z16">
            <v>0</v>
          </cell>
        </row>
        <row r="17">
          <cell r="Y17">
            <v>807.1</v>
          </cell>
          <cell r="Z17">
            <v>644.20000000000005</v>
          </cell>
        </row>
        <row r="18">
          <cell r="Y18">
            <v>3975.7000000000016</v>
          </cell>
          <cell r="Z18">
            <v>0</v>
          </cell>
        </row>
        <row r="19">
          <cell r="Y19">
            <v>12542.84</v>
          </cell>
          <cell r="Z19">
            <v>17695.797249999996</v>
          </cell>
        </row>
        <row r="20">
          <cell r="Y20">
            <v>1743.7</v>
          </cell>
          <cell r="Z20">
            <v>0</v>
          </cell>
        </row>
        <row r="21">
          <cell r="Y21">
            <v>9250.7999999999993</v>
          </cell>
          <cell r="Z21">
            <v>0</v>
          </cell>
        </row>
        <row r="22">
          <cell r="Y22">
            <v>1079.5900000000001</v>
          </cell>
          <cell r="Z22">
            <v>0</v>
          </cell>
        </row>
        <row r="23">
          <cell r="Y23">
            <v>5778.3</v>
          </cell>
          <cell r="Z23">
            <v>1546.8000000000002</v>
          </cell>
        </row>
        <row r="25">
          <cell r="Y25">
            <v>2861.81</v>
          </cell>
          <cell r="Z25">
            <v>2603.11</v>
          </cell>
        </row>
      </sheetData>
      <sheetData sheetId="5"/>
      <sheetData sheetId="6"/>
      <sheetData sheetId="7"/>
      <sheetData sheetId="8">
        <row r="8">
          <cell r="M8">
            <v>4306.8</v>
          </cell>
          <cell r="Y8">
            <v>13455.299999999977</v>
          </cell>
          <cell r="Z8">
            <v>364.4</v>
          </cell>
        </row>
        <row r="9">
          <cell r="M9">
            <v>3276.7</v>
          </cell>
          <cell r="Y9">
            <v>4424.8999999999996</v>
          </cell>
          <cell r="Z9">
            <v>85.299999999999983</v>
          </cell>
        </row>
        <row r="10">
          <cell r="M10">
            <v>5269.3</v>
          </cell>
          <cell r="Y10">
            <v>9765.0999999999858</v>
          </cell>
          <cell r="Z10">
            <v>0</v>
          </cell>
        </row>
        <row r="11">
          <cell r="M11">
            <v>266.5</v>
          </cell>
          <cell r="O11">
            <v>594.4</v>
          </cell>
          <cell r="Y11">
            <v>308.10000000000105</v>
          </cell>
          <cell r="Z11">
            <v>618.50000000000045</v>
          </cell>
        </row>
        <row r="12">
          <cell r="M12">
            <v>3700</v>
          </cell>
          <cell r="O12">
            <v>3</v>
          </cell>
          <cell r="Y12">
            <v>16716.258999999991</v>
          </cell>
          <cell r="Z12">
            <v>866.33199999999988</v>
          </cell>
        </row>
        <row r="13">
          <cell r="Y13">
            <v>10549.700000000004</v>
          </cell>
          <cell r="Z13">
            <v>0</v>
          </cell>
        </row>
        <row r="14">
          <cell r="M14">
            <v>6226.8780000000006</v>
          </cell>
          <cell r="Y14">
            <v>19697.621999999978</v>
          </cell>
          <cell r="Z14">
            <v>0</v>
          </cell>
        </row>
        <row r="15">
          <cell r="M15">
            <v>815.1</v>
          </cell>
          <cell r="Y15">
            <v>3603.9999999999991</v>
          </cell>
          <cell r="Z15">
            <v>0</v>
          </cell>
        </row>
        <row r="16">
          <cell r="M16">
            <v>1140.99</v>
          </cell>
          <cell r="Y16">
            <v>4680.7299999999996</v>
          </cell>
          <cell r="Z16">
            <v>0</v>
          </cell>
        </row>
        <row r="17">
          <cell r="Y17">
            <v>807.1</v>
          </cell>
          <cell r="Z17">
            <v>644.20000000000005</v>
          </cell>
        </row>
        <row r="18">
          <cell r="Y18">
            <v>3975.7000000000016</v>
          </cell>
          <cell r="Z18">
            <v>0</v>
          </cell>
        </row>
        <row r="19">
          <cell r="Y19">
            <v>12542.84</v>
          </cell>
          <cell r="Z19">
            <v>17695.797249999996</v>
          </cell>
        </row>
        <row r="20">
          <cell r="Y20">
            <v>1743.7</v>
          </cell>
          <cell r="Z20">
            <v>0</v>
          </cell>
        </row>
        <row r="21">
          <cell r="Y21">
            <v>9250.7999999999993</v>
          </cell>
          <cell r="Z21">
            <v>0</v>
          </cell>
        </row>
        <row r="22">
          <cell r="Y22">
            <v>1079.5900000000001</v>
          </cell>
          <cell r="Z22">
            <v>0</v>
          </cell>
        </row>
        <row r="23">
          <cell r="Y23">
            <v>5778.3</v>
          </cell>
          <cell r="Z23">
            <v>1546.8000000000002</v>
          </cell>
        </row>
        <row r="25">
          <cell r="Y25">
            <v>2861.81</v>
          </cell>
          <cell r="Z25">
            <v>2603.11</v>
          </cell>
        </row>
      </sheetData>
      <sheetData sheetId="9"/>
      <sheetData sheetId="10"/>
      <sheetData sheetId="11"/>
      <sheetData sheetId="12">
        <row r="8">
          <cell r="M8">
            <v>4649.3</v>
          </cell>
          <cell r="Y8">
            <v>13752.999999999978</v>
          </cell>
          <cell r="Z8">
            <v>360.9</v>
          </cell>
        </row>
        <row r="9">
          <cell r="M9">
            <v>3148.6</v>
          </cell>
          <cell r="Y9">
            <v>4381.4999999999982</v>
          </cell>
          <cell r="Z9">
            <v>84.59999999999998</v>
          </cell>
        </row>
        <row r="10">
          <cell r="M10">
            <v>5274.1</v>
          </cell>
          <cell r="Y10">
            <v>9648.3999999999869</v>
          </cell>
          <cell r="Z10">
            <v>0</v>
          </cell>
        </row>
        <row r="11">
          <cell r="M11">
            <v>266.5</v>
          </cell>
          <cell r="O11">
            <v>468.4</v>
          </cell>
          <cell r="Y11">
            <v>320.900000000001</v>
          </cell>
          <cell r="Z11">
            <v>514.90000000000055</v>
          </cell>
        </row>
        <row r="12">
          <cell r="M12">
            <v>3815</v>
          </cell>
          <cell r="O12">
            <v>2.5</v>
          </cell>
          <cell r="Y12">
            <v>17531.258999999991</v>
          </cell>
          <cell r="Z12">
            <v>864.83199999999988</v>
          </cell>
        </row>
        <row r="13">
          <cell r="Y13">
            <v>10549.700000000004</v>
          </cell>
          <cell r="Z13">
            <v>0</v>
          </cell>
        </row>
        <row r="14">
          <cell r="M14">
            <v>6632.2719999999972</v>
          </cell>
          <cell r="Y14">
            <v>20047.271999999975</v>
          </cell>
          <cell r="Z14">
            <v>0</v>
          </cell>
        </row>
        <row r="15">
          <cell r="M15">
            <v>712</v>
          </cell>
          <cell r="Y15">
            <v>3594.9999999999991</v>
          </cell>
          <cell r="Z15">
            <v>0</v>
          </cell>
        </row>
        <row r="16">
          <cell r="M16">
            <v>1236.79</v>
          </cell>
          <cell r="Y16">
            <v>4897.9500000000007</v>
          </cell>
          <cell r="Z16">
            <v>0</v>
          </cell>
        </row>
        <row r="17">
          <cell r="Y17">
            <v>807.1</v>
          </cell>
          <cell r="Z17">
            <v>644.20000000000005</v>
          </cell>
        </row>
        <row r="18">
          <cell r="Y18">
            <v>3975.7000000000016</v>
          </cell>
          <cell r="Z18">
            <v>0</v>
          </cell>
        </row>
        <row r="19">
          <cell r="Y19">
            <v>12542.84</v>
          </cell>
          <cell r="Z19">
            <v>17695.797249999996</v>
          </cell>
        </row>
        <row r="20">
          <cell r="Y20">
            <v>1743.7</v>
          </cell>
          <cell r="Z20">
            <v>0</v>
          </cell>
        </row>
        <row r="21">
          <cell r="Y21">
            <v>9250.7999999999993</v>
          </cell>
          <cell r="Z21">
            <v>0</v>
          </cell>
        </row>
        <row r="22">
          <cell r="Y22">
            <v>1079.5900000000001</v>
          </cell>
          <cell r="Z22">
            <v>0</v>
          </cell>
        </row>
        <row r="23">
          <cell r="Y23">
            <v>5778.3</v>
          </cell>
          <cell r="Z23">
            <v>1546.8000000000002</v>
          </cell>
        </row>
        <row r="25">
          <cell r="Y25">
            <v>2861.81</v>
          </cell>
          <cell r="Z25">
            <v>2603.11</v>
          </cell>
        </row>
      </sheetData>
      <sheetData sheetId="13"/>
      <sheetData sheetId="14"/>
      <sheetData sheetId="15"/>
      <sheetData sheetId="16">
        <row r="8">
          <cell r="M8">
            <v>4683.2</v>
          </cell>
          <cell r="Y8">
            <v>13708.399999999976</v>
          </cell>
          <cell r="Z8">
            <v>358</v>
          </cell>
        </row>
        <row r="9">
          <cell r="M9">
            <v>3114.2</v>
          </cell>
          <cell r="Y9">
            <v>4327.3999999999978</v>
          </cell>
          <cell r="Z9">
            <v>84.09999999999998</v>
          </cell>
        </row>
        <row r="10">
          <cell r="M10">
            <v>5282.6</v>
          </cell>
          <cell r="Y10">
            <v>9707.8999999999869</v>
          </cell>
          <cell r="Z10">
            <v>0</v>
          </cell>
        </row>
        <row r="11">
          <cell r="M11">
            <v>266.5</v>
          </cell>
          <cell r="O11">
            <v>432.4</v>
          </cell>
          <cell r="Y11">
            <v>325.00000000000091</v>
          </cell>
          <cell r="Z11">
            <v>496.60000000000082</v>
          </cell>
        </row>
        <row r="12">
          <cell r="M12">
            <v>3740</v>
          </cell>
          <cell r="O12">
            <v>3</v>
          </cell>
          <cell r="Y12">
            <v>17271.258999999991</v>
          </cell>
          <cell r="Z12">
            <v>864.83199999999988</v>
          </cell>
        </row>
        <row r="13">
          <cell r="Y13">
            <v>10549.700000000004</v>
          </cell>
          <cell r="Z13">
            <v>0</v>
          </cell>
        </row>
        <row r="14">
          <cell r="M14">
            <v>6545.0169999999998</v>
          </cell>
          <cell r="O14">
            <v>0</v>
          </cell>
          <cell r="Y14">
            <v>20444.394999999979</v>
          </cell>
          <cell r="Z14">
            <v>0</v>
          </cell>
        </row>
        <row r="15">
          <cell r="M15">
            <v>707</v>
          </cell>
          <cell r="Y15">
            <v>3701.9999999999991</v>
          </cell>
          <cell r="Z15">
            <v>0</v>
          </cell>
        </row>
        <row r="16">
          <cell r="M16">
            <v>1238.81</v>
          </cell>
          <cell r="O16">
            <v>0</v>
          </cell>
          <cell r="Y16">
            <v>5143.97</v>
          </cell>
          <cell r="Z16">
            <v>0</v>
          </cell>
        </row>
        <row r="17">
          <cell r="Y17">
            <v>815.98</v>
          </cell>
          <cell r="Z17">
            <v>451.53</v>
          </cell>
        </row>
        <row r="18">
          <cell r="Y18">
            <v>3975.7000000000016</v>
          </cell>
          <cell r="Z18">
            <v>0</v>
          </cell>
        </row>
        <row r="19">
          <cell r="Y19">
            <v>12542.84</v>
          </cell>
          <cell r="Z19">
            <v>17695.797249999996</v>
          </cell>
        </row>
        <row r="20">
          <cell r="Y20">
            <v>1743.7</v>
          </cell>
          <cell r="Z20">
            <v>0</v>
          </cell>
        </row>
        <row r="21">
          <cell r="Y21">
            <v>9250.7999999999993</v>
          </cell>
          <cell r="Z21">
            <v>0</v>
          </cell>
        </row>
        <row r="22">
          <cell r="Y22">
            <v>1079.5900000000001</v>
          </cell>
          <cell r="Z22">
            <v>0</v>
          </cell>
        </row>
        <row r="23">
          <cell r="Y23">
            <v>5778.3</v>
          </cell>
          <cell r="Z23">
            <v>1546.8000000000002</v>
          </cell>
        </row>
        <row r="25">
          <cell r="Y25">
            <v>2861.81</v>
          </cell>
          <cell r="Z25">
            <v>2603.11</v>
          </cell>
        </row>
      </sheetData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3"/>
  <sheetViews>
    <sheetView tabSelected="1" view="pageBreakPreview" zoomScale="98" zoomScaleNormal="75" zoomScaleSheetLayoutView="98" workbookViewId="0">
      <pane xSplit="2" ySplit="3" topLeftCell="H4" activePane="bottomRight" state="frozen"/>
      <selection pane="topRight" activeCell="C1" sqref="C1"/>
      <selection pane="bottomLeft" activeCell="A4" sqref="A4"/>
      <selection pane="bottomRight" activeCell="H33" sqref="H33"/>
    </sheetView>
  </sheetViews>
  <sheetFormatPr defaultRowHeight="12.75" outlineLevelCol="1" x14ac:dyDescent="0.2"/>
  <cols>
    <col min="1" max="1" width="4.140625" style="11" customWidth="1"/>
    <col min="2" max="2" width="72.28515625" style="10" customWidth="1"/>
    <col min="3" max="3" width="15.28515625" style="19" hidden="1" customWidth="1" outlineLevel="1"/>
    <col min="4" max="7" width="15.28515625" style="19" hidden="1" customWidth="1" outlineLevel="1" collapsed="1"/>
    <col min="8" max="8" width="15.28515625" style="19" customWidth="1" collapsed="1"/>
  </cols>
  <sheetData>
    <row r="1" spans="1:8" ht="35.25" customHeight="1" x14ac:dyDescent="0.25">
      <c r="A1" s="31" t="s">
        <v>0</v>
      </c>
      <c r="B1" s="31"/>
    </row>
    <row r="2" spans="1:8" ht="7.5" customHeight="1" x14ac:dyDescent="0.25">
      <c r="A2" s="1"/>
      <c r="B2" s="12"/>
    </row>
    <row r="3" spans="1:8" ht="30" x14ac:dyDescent="0.2">
      <c r="A3" s="2" t="s">
        <v>1</v>
      </c>
      <c r="B3" s="3" t="s">
        <v>2</v>
      </c>
      <c r="C3" s="13" t="s">
        <v>32</v>
      </c>
      <c r="D3" s="13" t="s">
        <v>35</v>
      </c>
      <c r="E3" s="13" t="s">
        <v>36</v>
      </c>
      <c r="F3" s="13" t="s">
        <v>37</v>
      </c>
      <c r="G3" s="13" t="s">
        <v>41</v>
      </c>
      <c r="H3" s="13" t="s">
        <v>44</v>
      </c>
    </row>
    <row r="4" spans="1:8" ht="15" x14ac:dyDescent="0.2">
      <c r="A4" s="4" t="s">
        <v>3</v>
      </c>
      <c r="B4" s="5" t="s">
        <v>4</v>
      </c>
      <c r="C4" s="17">
        <v>24.056000000000001</v>
      </c>
      <c r="D4" s="17">
        <v>24.056000000000001</v>
      </c>
      <c r="E4" s="17">
        <v>24.056000000000001</v>
      </c>
      <c r="F4" s="17">
        <v>24.056000000000001</v>
      </c>
      <c r="G4" s="17">
        <v>24.056000000000001</v>
      </c>
      <c r="H4" s="17">
        <v>24.056000000000001</v>
      </c>
    </row>
    <row r="5" spans="1:8" ht="16.5" customHeight="1" x14ac:dyDescent="0.2">
      <c r="A5" s="4" t="s">
        <v>5</v>
      </c>
      <c r="B5" s="5" t="s">
        <v>13</v>
      </c>
      <c r="C5" s="18">
        <v>213</v>
      </c>
      <c r="D5" s="18">
        <v>212</v>
      </c>
      <c r="E5" s="18">
        <v>213</v>
      </c>
      <c r="F5" s="18">
        <v>210</v>
      </c>
      <c r="G5" s="18">
        <v>211</v>
      </c>
      <c r="H5" s="18">
        <v>214</v>
      </c>
    </row>
    <row r="6" spans="1:8" ht="18.75" customHeight="1" x14ac:dyDescent="0.2">
      <c r="A6" s="33" t="s">
        <v>6</v>
      </c>
      <c r="B6" s="6" t="s">
        <v>8</v>
      </c>
      <c r="C6" s="16">
        <f t="shared" ref="C6:H6" si="0">SUM(C7:C23)</f>
        <v>140727.90524999995</v>
      </c>
      <c r="D6" s="16">
        <f t="shared" si="0"/>
        <v>143613.49577999994</v>
      </c>
      <c r="E6" s="16">
        <f t="shared" si="0"/>
        <v>145535.57024999993</v>
      </c>
      <c r="F6" s="16">
        <f t="shared" si="0"/>
        <v>145665.99024999994</v>
      </c>
      <c r="G6" s="16">
        <f t="shared" si="0"/>
        <v>147079.96024999995</v>
      </c>
      <c r="H6" s="16">
        <f t="shared" si="0"/>
        <v>147329.51324999993</v>
      </c>
    </row>
    <row r="7" spans="1:8" ht="15" x14ac:dyDescent="0.25">
      <c r="A7" s="34"/>
      <c r="B7" s="7" t="s">
        <v>10</v>
      </c>
      <c r="C7" s="24">
        <f>'[1]Д-1'!$Y$8+'[1]Д-1'!$Z$8</f>
        <v>17636.499999999978</v>
      </c>
      <c r="D7" s="24">
        <f>'[2]Я-1'!$Y$8+'[2]Я-1'!$Z$8</f>
        <v>15296.999999999976</v>
      </c>
      <c r="E7" s="24">
        <f>'[2]Ф-1'!$Y$8+'[2]Ф-1'!$Z$8</f>
        <v>14402.699999999977</v>
      </c>
      <c r="F7" s="24">
        <f>'[2]М-1'!$Y$8+'[2]М-1'!$Z$8</f>
        <v>13819.699999999977</v>
      </c>
      <c r="G7" s="24">
        <f>'[2]А-1'!$Y$8+'[2]А-1'!$Z$8</f>
        <v>14113.899999999978</v>
      </c>
      <c r="H7" s="24">
        <f>'[2]Май-1'!$Y$8+'[2]Май-1'!$Z$8</f>
        <v>14066.399999999976</v>
      </c>
    </row>
    <row r="8" spans="1:8" ht="15" x14ac:dyDescent="0.25">
      <c r="A8" s="34"/>
      <c r="B8" s="7" t="s">
        <v>17</v>
      </c>
      <c r="C8" s="24">
        <f>'[1]Д-1'!$Y$9+'[1]Д-1'!$Z$9</f>
        <v>779.0999999999998</v>
      </c>
      <c r="D8" s="24">
        <f>'[2]Я-1'!$Y$9+'[2]Я-1'!$Z$9</f>
        <v>3551.4</v>
      </c>
      <c r="E8" s="24">
        <f>'[2]Ф-1'!$Y$9+'[2]Ф-1'!$Z$9</f>
        <v>4321.0999999999995</v>
      </c>
      <c r="F8" s="24">
        <f>'[2]М-1'!$Y$9+'[2]М-1'!$Z$9</f>
        <v>4510.2</v>
      </c>
      <c r="G8" s="24">
        <f>'[2]А-1'!$Y$9+'[2]А-1'!$Z$9</f>
        <v>4466.0999999999985</v>
      </c>
      <c r="H8" s="24">
        <f>'[2]Май-1'!$Y$9+'[2]Май-1'!$Z$9</f>
        <v>4411.4999999999982</v>
      </c>
    </row>
    <row r="9" spans="1:8" ht="15" x14ac:dyDescent="0.25">
      <c r="A9" s="34"/>
      <c r="B9" s="5" t="s">
        <v>12</v>
      </c>
      <c r="C9" s="24">
        <f>'[1]Д-1'!$Y$10+'[1]Д-1'!$Z$10</f>
        <v>8652.8999999999869</v>
      </c>
      <c r="D9" s="24">
        <f>'[2]Я-1'!$Y$10+'[2]Я-1'!$Z$10</f>
        <v>8884.6999999999862</v>
      </c>
      <c r="E9" s="24">
        <f>'[2]Ф-1'!$Y$10+'[2]Ф-1'!$Z$10</f>
        <v>9562.1999999999862</v>
      </c>
      <c r="F9" s="24">
        <f>'[2]М-1'!$Y$10+'[2]М-1'!$Z$10</f>
        <v>9765.0999999999858</v>
      </c>
      <c r="G9" s="24">
        <f>'[2]А-1'!$Y$10+'[2]А-1'!$Z$10</f>
        <v>9648.3999999999869</v>
      </c>
      <c r="H9" s="24">
        <f>'[2]Май-1'!$Y$10+'[2]Май-1'!$Z$10</f>
        <v>9707.8999999999869</v>
      </c>
    </row>
    <row r="10" spans="1:8" ht="15" x14ac:dyDescent="0.25">
      <c r="A10" s="34"/>
      <c r="B10" s="5" t="s">
        <v>9</v>
      </c>
      <c r="C10" s="24">
        <f>'[1]Д-1'!$Y$11+'[1]Д-1'!$Z$11</f>
        <v>835.20000000000164</v>
      </c>
      <c r="D10" s="24">
        <f>'[2]Я-1'!$Y$11+'[2]Я-1'!$Z$11</f>
        <v>1000.0000000000016</v>
      </c>
      <c r="E10" s="24">
        <f>'[2]Ф-1'!$Y$11+'[2]Ф-1'!$Z$11</f>
        <v>1044.8000000000015</v>
      </c>
      <c r="F10" s="24">
        <f>'[2]М-1'!$Y$11+'[2]М-1'!$Z$11</f>
        <v>926.6000000000015</v>
      </c>
      <c r="G10" s="24">
        <f>'[2]А-1'!$Y$11+'[2]А-1'!$Z$11</f>
        <v>835.80000000000155</v>
      </c>
      <c r="H10" s="24">
        <f>'[2]Май-1'!$Y$11+'[2]Май-1'!$Z$11</f>
        <v>821.60000000000173</v>
      </c>
    </row>
    <row r="11" spans="1:8" ht="15" x14ac:dyDescent="0.25">
      <c r="A11" s="34"/>
      <c r="B11" s="25" t="s">
        <v>45</v>
      </c>
      <c r="C11" s="29">
        <v>15764.590999999991</v>
      </c>
      <c r="D11" s="24">
        <f>'[2]Я-1'!$Y$12+'[2]Я-1'!$Z$12</f>
        <v>16072.590999999991</v>
      </c>
      <c r="E11" s="24">
        <f>'[2]Ф-1'!$Y$12+'[2]Ф-1'!$Z$12</f>
        <v>16882.590999999989</v>
      </c>
      <c r="F11" s="24">
        <f>'[2]М-1'!$Y$12+'[2]М-1'!$Z$12</f>
        <v>17582.590999999989</v>
      </c>
      <c r="G11" s="24">
        <f>'[2]А-1'!$Y$12+'[2]А-1'!$Z$12</f>
        <v>18396.090999999989</v>
      </c>
      <c r="H11" s="24">
        <f>'[2]Май-1'!$Y$12+'[2]Май-1'!$Z$12</f>
        <v>18136.090999999989</v>
      </c>
    </row>
    <row r="12" spans="1:8" ht="15" x14ac:dyDescent="0.25">
      <c r="A12" s="34"/>
      <c r="B12" s="26" t="s">
        <v>39</v>
      </c>
      <c r="C12" s="24">
        <f>'[1]Д-1'!$Y$13+'[1]Д-1'!$Z$13</f>
        <v>10681.500000000004</v>
      </c>
      <c r="D12" s="24">
        <f>'[2]Я-1'!$Y$13+'[2]Я-1'!$Z$13</f>
        <v>10672.500000000004</v>
      </c>
      <c r="E12" s="24">
        <f>'[2]Ф-1'!$Y$13+'[2]Ф-1'!$Z$13</f>
        <v>10549.700000000004</v>
      </c>
      <c r="F12" s="24">
        <f>'[2]М-1'!$Y$13+'[2]М-1'!$Z$13</f>
        <v>10549.700000000004</v>
      </c>
      <c r="G12" s="24">
        <f>'[2]А-1'!$Y$13+'[2]А-1'!$Z$13</f>
        <v>10549.700000000004</v>
      </c>
      <c r="H12" s="24">
        <f>'[2]Май-1'!$Y$13+'[2]Май-1'!$Z$13</f>
        <v>10549.700000000004</v>
      </c>
    </row>
    <row r="13" spans="1:8" ht="15" x14ac:dyDescent="0.25">
      <c r="A13" s="34"/>
      <c r="B13" s="7" t="s">
        <v>14</v>
      </c>
      <c r="C13" s="24">
        <f>'[1]Д-1'!$Y$14+'[1]Д-1'!$Z$14</f>
        <v>18354.376999999979</v>
      </c>
      <c r="D13" s="24">
        <f>'[2]Я-1'!$Y$14+'[2]Я-1'!$Z$14</f>
        <v>19514.867529999978</v>
      </c>
      <c r="E13" s="24">
        <f>'[2]Ф-1'!$Y$14+'[2]Ф-1'!$Z$14</f>
        <v>20001.431999999975</v>
      </c>
      <c r="F13" s="24">
        <f>'[2]М-1'!$Y$14+'[2]М-1'!$Z$14</f>
        <v>19697.621999999978</v>
      </c>
      <c r="G13" s="24">
        <f>'[2]А-1'!$Y$14+'[2]А-1'!$Z$14</f>
        <v>20047.271999999975</v>
      </c>
      <c r="H13" s="24">
        <f>'[2]Май-1'!$Y$14+'[2]Май-1'!$Z$14</f>
        <v>20444.394999999979</v>
      </c>
    </row>
    <row r="14" spans="1:8" ht="15" x14ac:dyDescent="0.25">
      <c r="A14" s="34"/>
      <c r="B14" s="26" t="s">
        <v>15</v>
      </c>
      <c r="C14" s="24">
        <f>'[1]Д-1'!$Y$15+'[1]Д-1'!$Z$15</f>
        <v>3152.9999999999991</v>
      </c>
      <c r="D14" s="24">
        <f>'[2]Я-1'!$Y$15+'[2]Я-1'!$Z$15</f>
        <v>3448.2999999999993</v>
      </c>
      <c r="E14" s="24">
        <f>'[2]Ф-1'!$Y$15+'[2]Ф-1'!$Z$15</f>
        <v>3589.8999999999996</v>
      </c>
      <c r="F14" s="24">
        <f>'[2]М-1'!$Y$15+'[2]М-1'!$Z$15</f>
        <v>3603.9999999999991</v>
      </c>
      <c r="G14" s="24">
        <f>'[2]А-1'!$Y$15+'[2]А-1'!$Z$15</f>
        <v>3594.9999999999991</v>
      </c>
      <c r="H14" s="24">
        <f>'[2]Май-1'!$Y$15+'[2]Май-1'!$Z$15</f>
        <v>3701.9999999999991</v>
      </c>
    </row>
    <row r="15" spans="1:8" ht="15" x14ac:dyDescent="0.25">
      <c r="A15" s="34"/>
      <c r="B15" s="26" t="s">
        <v>38</v>
      </c>
      <c r="C15" s="24">
        <f>'[1]Д-1'!$Y$16+'[1]Д-1'!$Z$16</f>
        <v>4340.99</v>
      </c>
      <c r="D15" s="24">
        <f>'[2]Я-1'!$Y$16+'[2]Я-1'!$Z$16</f>
        <v>4642.3899999999994</v>
      </c>
      <c r="E15" s="24">
        <f>'[2]Ф-1'!$Y$16+'[2]Ф-1'!$Z$16</f>
        <v>4651.3999999999996</v>
      </c>
      <c r="F15" s="24">
        <f>'[2]М-1'!$Y$16+'[2]М-1'!$Z$16</f>
        <v>4680.7299999999996</v>
      </c>
      <c r="G15" s="24">
        <f>'[2]А-1'!$Y$16+'[2]А-1'!$Z$16</f>
        <v>4897.9500000000007</v>
      </c>
      <c r="H15" s="24">
        <f>'[2]Май-1'!$Y$16+'[2]Май-1'!$Z$16</f>
        <v>5143.97</v>
      </c>
    </row>
    <row r="16" spans="1:8" ht="15" x14ac:dyDescent="0.25">
      <c r="A16" s="34"/>
      <c r="B16" s="7" t="s">
        <v>42</v>
      </c>
      <c r="C16" s="24">
        <f>'[1]Д-1'!$Y$17+'[1]Д-1'!$Z$17</f>
        <v>1451.3000000000002</v>
      </c>
      <c r="D16" s="24">
        <f>'[2]Я-1'!$Y$17+'[2]Я-1'!$Z$17</f>
        <v>1451.3000000000002</v>
      </c>
      <c r="E16" s="24">
        <f>'[2]Ф-1'!$Y$17+'[2]Ф-1'!$Z$17</f>
        <v>1451.3000000000002</v>
      </c>
      <c r="F16" s="24">
        <f>'[2]М-1'!$Y$17+'[2]М-1'!$Z$17</f>
        <v>1451.3000000000002</v>
      </c>
      <c r="G16" s="24">
        <f>'[2]А-1'!$Y$17+'[2]А-1'!$Z$17</f>
        <v>1451.3000000000002</v>
      </c>
      <c r="H16" s="24">
        <f>'[2]Май-1'!$Y$17+'[2]Май-1'!$Z$17</f>
        <v>1267.51</v>
      </c>
    </row>
    <row r="17" spans="1:8" ht="15" x14ac:dyDescent="0.25">
      <c r="A17" s="34"/>
      <c r="B17" s="27" t="s">
        <v>18</v>
      </c>
      <c r="C17" s="24">
        <f>'[1]Д-1'!$Y$18+'[1]Д-1'!$Z$18</f>
        <v>3975.7000000000016</v>
      </c>
      <c r="D17" s="24">
        <f>'[2]Я-1'!$Y$18+'[2]Я-1'!$Z$18</f>
        <v>3975.7000000000016</v>
      </c>
      <c r="E17" s="24">
        <f>'[2]Ф-1'!$Y$18+'[2]Ф-1'!$Z$18</f>
        <v>3975.7000000000016</v>
      </c>
      <c r="F17" s="24">
        <f>'[2]М-1'!$Y$18+'[2]М-1'!$Z$18</f>
        <v>3975.7000000000016</v>
      </c>
      <c r="G17" s="24">
        <f>'[2]А-1'!$Y$18+'[2]А-1'!$Z$18</f>
        <v>3975.7000000000016</v>
      </c>
      <c r="H17" s="24">
        <f>'[2]Май-1'!$Y$18+'[2]Май-1'!$Z$18</f>
        <v>3975.7000000000016</v>
      </c>
    </row>
    <row r="18" spans="1:8" ht="15" x14ac:dyDescent="0.25">
      <c r="A18" s="34"/>
      <c r="B18" s="7" t="s">
        <v>33</v>
      </c>
      <c r="C18" s="24">
        <f>'[2]Я-1'!$D$19+'[2]Я-1'!$E$19</f>
        <v>30238.637249999996</v>
      </c>
      <c r="D18" s="24">
        <f>'[2]Я-1'!$Y$19+'[2]Я-1'!$Z$19</f>
        <v>30238.637249999996</v>
      </c>
      <c r="E18" s="24">
        <f>'[2]Ф-1'!$Y$19+'[2]Ф-1'!$Z$19</f>
        <v>30238.637249999996</v>
      </c>
      <c r="F18" s="24">
        <f>'[2]М-1'!$Y$19+'[2]М-1'!$Z$19</f>
        <v>30238.637249999996</v>
      </c>
      <c r="G18" s="24">
        <f>'[2]А-1'!$Y$19+'[2]А-1'!$Z$19</f>
        <v>30238.637249999996</v>
      </c>
      <c r="H18" s="24">
        <f>'[2]Май-1'!$Y$19+'[2]Май-1'!$Z$19</f>
        <v>30238.637249999996</v>
      </c>
    </row>
    <row r="19" spans="1:8" ht="15" x14ac:dyDescent="0.25">
      <c r="A19" s="34"/>
      <c r="B19" s="7" t="s">
        <v>19</v>
      </c>
      <c r="C19" s="24">
        <f>'[1]Д-1'!$Y$20+'[1]Д-1'!$Z$20</f>
        <v>1743.7</v>
      </c>
      <c r="D19" s="24">
        <f>'[2]Я-1'!$Y$20+'[2]Я-1'!$Z$20</f>
        <v>1743.7</v>
      </c>
      <c r="E19" s="24">
        <f>'[2]Ф-1'!$Y$20+'[2]Ф-1'!$Z$20</f>
        <v>1743.7</v>
      </c>
      <c r="F19" s="24">
        <f>'[2]М-1'!$Y$20+'[2]М-1'!$Z$20</f>
        <v>1743.7</v>
      </c>
      <c r="G19" s="24">
        <f>'[2]А-1'!$Y$20+'[2]А-1'!$Z$20</f>
        <v>1743.7</v>
      </c>
      <c r="H19" s="24">
        <f>'[2]Май-1'!$Y$20+'[2]Май-1'!$Z$20</f>
        <v>1743.7</v>
      </c>
    </row>
    <row r="20" spans="1:8" ht="15" x14ac:dyDescent="0.25">
      <c r="A20" s="34"/>
      <c r="B20" s="26" t="s">
        <v>20</v>
      </c>
      <c r="C20" s="24">
        <f>'[1]Д-1'!$Y$21+'[1]Д-1'!$Z$21</f>
        <v>9250.7999999999993</v>
      </c>
      <c r="D20" s="24">
        <f>'[2]Я-1'!$Y$21+'[2]Я-1'!$Z$21</f>
        <v>9250.7999999999993</v>
      </c>
      <c r="E20" s="24">
        <f>'[2]Ф-1'!$Y$21+'[2]Ф-1'!$Z$21</f>
        <v>9250.7999999999993</v>
      </c>
      <c r="F20" s="24">
        <f>'[2]М-1'!$Y$21+'[2]М-1'!$Z$21</f>
        <v>9250.7999999999993</v>
      </c>
      <c r="G20" s="24">
        <f>'[2]А-1'!$Y$21+'[2]А-1'!$Z$21</f>
        <v>9250.7999999999993</v>
      </c>
      <c r="H20" s="24">
        <f>'[2]Май-1'!$Y$21+'[2]Май-1'!$Z$21</f>
        <v>9250.7999999999993</v>
      </c>
    </row>
    <row r="21" spans="1:8" ht="15" x14ac:dyDescent="0.25">
      <c r="A21" s="34"/>
      <c r="B21" s="26" t="s">
        <v>21</v>
      </c>
      <c r="C21" s="24">
        <f>'[1]Д-1'!$Y$22+'[1]Д-1'!$Z$22</f>
        <v>1079.5900000000001</v>
      </c>
      <c r="D21" s="24">
        <f>'[2]Я-1'!$Y$22+'[2]Я-1'!$Z$22</f>
        <v>1079.5900000000001</v>
      </c>
      <c r="E21" s="24">
        <f>'[2]Ф-1'!$Y$22+'[2]Ф-1'!$Z$22</f>
        <v>1079.5900000000001</v>
      </c>
      <c r="F21" s="24">
        <f>'[2]М-1'!$Y$22+'[2]М-1'!$Z$22</f>
        <v>1079.5900000000001</v>
      </c>
      <c r="G21" s="24">
        <f>'[2]А-1'!$Y$22+'[2]А-1'!$Z$22</f>
        <v>1079.5900000000001</v>
      </c>
      <c r="H21" s="24">
        <f>'[2]Май-1'!$Y$22+'[2]Май-1'!$Z$22</f>
        <v>1079.5900000000001</v>
      </c>
    </row>
    <row r="22" spans="1:8" ht="15" x14ac:dyDescent="0.25">
      <c r="A22" s="34"/>
      <c r="B22" s="26" t="s">
        <v>22</v>
      </c>
      <c r="C22" s="24">
        <f>'[1]Д-1'!$Y$23+'[1]Д-1'!$Z$23</f>
        <v>7325.1</v>
      </c>
      <c r="D22" s="24">
        <f>'[2]Я-1'!$Y$23+'[2]Я-1'!$Z$23</f>
        <v>7325.1</v>
      </c>
      <c r="E22" s="24">
        <f>'[2]Ф-1'!$Y$23+'[2]Ф-1'!$Z$23</f>
        <v>7325.1</v>
      </c>
      <c r="F22" s="24">
        <f>'[2]М-1'!$Y$23+'[2]М-1'!$Z$23</f>
        <v>7325.1</v>
      </c>
      <c r="G22" s="24">
        <f>'[2]А-1'!$Y$23+'[2]А-1'!$Z$23</f>
        <v>7325.1</v>
      </c>
      <c r="H22" s="24">
        <f>'[2]Май-1'!$Y$23+'[2]Май-1'!$Z$23</f>
        <v>7325.1</v>
      </c>
    </row>
    <row r="23" spans="1:8" ht="15" x14ac:dyDescent="0.25">
      <c r="A23" s="34"/>
      <c r="B23" s="5" t="s">
        <v>23</v>
      </c>
      <c r="C23" s="24">
        <f>'[1]Д-1'!$Y$25+'[1]Д-1'!$Z$25</f>
        <v>5464.92</v>
      </c>
      <c r="D23" s="24">
        <f>'[2]Я-1'!$Y$25+'[2]Я-1'!$Z$25</f>
        <v>5464.92</v>
      </c>
      <c r="E23" s="24">
        <f>'[2]Ф-1'!$Y$25+'[2]Ф-1'!$Z$25</f>
        <v>5464.92</v>
      </c>
      <c r="F23" s="24">
        <f>'[2]М-1'!$Y$25+'[2]М-1'!$Z$25</f>
        <v>5464.92</v>
      </c>
      <c r="G23" s="24">
        <f>'[2]А-1'!$Y$25+'[2]А-1'!$Z$25</f>
        <v>5464.92</v>
      </c>
      <c r="H23" s="24">
        <f>'[2]Май-1'!$Y$25+'[2]Май-1'!$Z$25</f>
        <v>5464.92</v>
      </c>
    </row>
    <row r="24" spans="1:8" ht="28.5" x14ac:dyDescent="0.2">
      <c r="A24" s="32" t="s">
        <v>7</v>
      </c>
      <c r="B24" s="20" t="s">
        <v>11</v>
      </c>
      <c r="C24" s="16">
        <f t="shared" ref="C24:H24" si="1">SUM(C25:C41)</f>
        <v>115115.85924999994</v>
      </c>
      <c r="D24" s="16">
        <f t="shared" si="1"/>
        <v>118423.32134999994</v>
      </c>
      <c r="E24" s="16">
        <f t="shared" si="1"/>
        <v>119139.44467999994</v>
      </c>
      <c r="F24" s="16">
        <f t="shared" si="1"/>
        <v>120066.32224999994</v>
      </c>
      <c r="G24" s="16">
        <f t="shared" si="1"/>
        <v>120874.49824999995</v>
      </c>
      <c r="H24" s="16">
        <f t="shared" si="1"/>
        <v>121316.78624999995</v>
      </c>
    </row>
    <row r="25" spans="1:8" ht="15" x14ac:dyDescent="0.25">
      <c r="A25" s="32"/>
      <c r="B25" s="21" t="s">
        <v>10</v>
      </c>
      <c r="C25" s="24">
        <f>C7-'[1]Д-1'!$M$8-'[1]Д-1'!$O$8</f>
        <v>10201.599999999979</v>
      </c>
      <c r="D25" s="24">
        <f>D7-'[2]Я-1'!$O$8-'[2]Я-1'!$M$8</f>
        <v>10844.699999999975</v>
      </c>
      <c r="E25" s="24">
        <f>E7-'[2]Ф-1'!$O$8-'[2]Ф-1'!$M$8</f>
        <v>9917.7999999999774</v>
      </c>
      <c r="F25" s="24">
        <f>F7-'[2]М-1'!$O$8-'[2]М-1'!$M$8</f>
        <v>9512.899999999976</v>
      </c>
      <c r="G25" s="24">
        <f>G7-'[2]А-1'!$O$8-'[2]А-1'!$M$8</f>
        <v>9464.5999999999767</v>
      </c>
      <c r="H25" s="24">
        <f>H7-'[2]Май-1'!$O$8-'[2]Май-1'!$M$8</f>
        <v>9383.1999999999753</v>
      </c>
    </row>
    <row r="26" spans="1:8" ht="15" x14ac:dyDescent="0.25">
      <c r="A26" s="32"/>
      <c r="B26" s="7" t="s">
        <v>17</v>
      </c>
      <c r="C26" s="24">
        <f>C8-'[1]Д-1'!$M$9-'[1]Д-1'!$O$9</f>
        <v>359.5999999999998</v>
      </c>
      <c r="D26" s="24">
        <f>D8-'[2]Я-1'!$M$9-'[2]Я-1'!$O$9</f>
        <v>373.59999999999991</v>
      </c>
      <c r="E26" s="24">
        <f>E8-'[2]Ф-1'!$M$9-'[2]Ф-1'!$O$9</f>
        <v>1019.9999999999995</v>
      </c>
      <c r="F26" s="24">
        <f>F8-'[2]М-1'!$M$9-'[2]М-1'!$O$9</f>
        <v>1233.5</v>
      </c>
      <c r="G26" s="24">
        <f>G8-'[2]А-1'!$M$9-'[2]А-1'!$O$9</f>
        <v>1317.4999999999986</v>
      </c>
      <c r="H26" s="24">
        <f>H8-'[2]Май-1'!$M$9-'[2]Май-1'!$O$9</f>
        <v>1297.2999999999984</v>
      </c>
    </row>
    <row r="27" spans="1:8" ht="15" x14ac:dyDescent="0.25">
      <c r="A27" s="32"/>
      <c r="B27" s="22" t="s">
        <v>12</v>
      </c>
      <c r="C27" s="24">
        <f>C9-'[1]Д-1'!$M$10-'[1]Д-1'!$O$10</f>
        <v>3965.1999999999871</v>
      </c>
      <c r="D27" s="24">
        <f>D9-'[2]Я-1'!$M$10-'[2]Я-1'!$O$10</f>
        <v>4387.6999999999862</v>
      </c>
      <c r="E27" s="24">
        <f>E9-'[2]Ф-1'!$M$10-'[2]Ф-1'!$O$10</f>
        <v>4293.6999999999862</v>
      </c>
      <c r="F27" s="24">
        <f>F9-'[2]М-1'!$M$10-'[2]М-1'!$O$10</f>
        <v>4495.7999999999856</v>
      </c>
      <c r="G27" s="24">
        <f>G9-'[2]А-1'!$M$10-'[2]А-1'!$O$10</f>
        <v>4374.2999999999865</v>
      </c>
      <c r="H27" s="24">
        <f>H9-'[2]Май-1'!$M$10-'[2]Май-1'!$O$10</f>
        <v>4425.2999999999865</v>
      </c>
    </row>
    <row r="28" spans="1:8" ht="15" x14ac:dyDescent="0.25">
      <c r="A28" s="32"/>
      <c r="B28" s="22" t="s">
        <v>9</v>
      </c>
      <c r="C28" s="24">
        <v>0</v>
      </c>
      <c r="D28" s="24">
        <f>D10-'[2]Я-1'!$M$11-'[2]Я-1'!$O$11</f>
        <v>91.400000000001569</v>
      </c>
      <c r="E28" s="24">
        <f>E10-'[2]Ф-1'!$M$11-'[2]Ф-1'!$O$11</f>
        <v>148.90000000000157</v>
      </c>
      <c r="F28" s="24">
        <f>F10-'[2]М-1'!$M$11-'[2]М-1'!$O$11</f>
        <v>65.700000000001523</v>
      </c>
      <c r="G28" s="24">
        <f>G10-'[2]А-1'!$M$11-'[2]А-1'!$O$11</f>
        <v>100.90000000000157</v>
      </c>
      <c r="H28" s="24">
        <f>H10-'[2]Май-1'!$M$11-'[2]Май-1'!$O$11</f>
        <v>122.70000000000175</v>
      </c>
    </row>
    <row r="29" spans="1:8" ht="15" x14ac:dyDescent="0.25">
      <c r="A29" s="32"/>
      <c r="B29" s="25" t="s">
        <v>45</v>
      </c>
      <c r="C29" s="24">
        <v>12094.590999999991</v>
      </c>
      <c r="D29" s="24">
        <f>D11-'[2]Я-1'!$M$12-'[2]Я-1'!$O$12</f>
        <v>12429.590999999991</v>
      </c>
      <c r="E29" s="24">
        <f>E11-'[2]Ф-1'!$M$12-'[2]Ф-1'!$O$12</f>
        <v>13069.590999999989</v>
      </c>
      <c r="F29" s="24">
        <f>F11-'[2]М-1'!$M$12-'[2]М-1'!$O$12</f>
        <v>13879.590999999989</v>
      </c>
      <c r="G29" s="24">
        <f>G11-'[2]А-1'!$M$12-'[2]А-1'!$O$12</f>
        <v>14578.590999999989</v>
      </c>
      <c r="H29" s="24">
        <f>H11-'[2]Май-1'!$M$12-'[2]Май-1'!$O$12</f>
        <v>14393.090999999989</v>
      </c>
    </row>
    <row r="30" spans="1:8" ht="15" x14ac:dyDescent="0.25">
      <c r="A30" s="32"/>
      <c r="B30" s="28" t="s">
        <v>39</v>
      </c>
      <c r="C30" s="24">
        <f>C12-'[1]Д-1'!$M$13-'[1]Д-1'!$O$13</f>
        <v>10681.500000000004</v>
      </c>
      <c r="D30" s="24">
        <f>D12-'[2]Я-1'!$M$13-'[2]Я-1'!$O$13</f>
        <v>10672.500000000004</v>
      </c>
      <c r="E30" s="24">
        <f>E12-'[2]Ф-1'!$M$13-'[2]Ф-1'!$O$13</f>
        <v>10549.700000000004</v>
      </c>
      <c r="F30" s="24">
        <f>F12-'[2]М-1'!$M$13-'[2]М-1'!$O$13</f>
        <v>10549.700000000004</v>
      </c>
      <c r="G30" s="24">
        <f>G12-'[2]А-1'!$M$13-'[2]А-1'!$O$13</f>
        <v>10549.700000000004</v>
      </c>
      <c r="H30" s="24">
        <f>H12-'[2]Май-1'!$M$13-'[2]Май-1'!$O$13</f>
        <v>10549.700000000004</v>
      </c>
    </row>
    <row r="31" spans="1:8" ht="15" x14ac:dyDescent="0.25">
      <c r="A31" s="32"/>
      <c r="B31" s="21" t="s">
        <v>14</v>
      </c>
      <c r="C31" s="24">
        <f>C13-'[1]Д-1'!$M$14-'[1]Д-1'!$O$14</f>
        <v>11762.150999999969</v>
      </c>
      <c r="D31" s="24">
        <f>D13-'[2]Я-1'!$M$14-'[2]Я-1'!$O$14</f>
        <v>13309.113099999977</v>
      </c>
      <c r="E31" s="24">
        <f>E13-'[2]Ф-1'!$M$14-'[2]Ф-1'!$O$14</f>
        <v>13679.736429999975</v>
      </c>
      <c r="F31" s="24">
        <f>F13-'[2]М-1'!$M$14-'[2]М-1'!$O$14</f>
        <v>13470.743999999977</v>
      </c>
      <c r="G31" s="24">
        <f>G13-'[2]А-1'!$M$14-'[2]А-1'!$O$14</f>
        <v>13414.999999999978</v>
      </c>
      <c r="H31" s="24">
        <f>H13-'[2]Май-1'!$M$14-'[2]Май-1'!$O$14</f>
        <v>13899.377999999979</v>
      </c>
    </row>
    <row r="32" spans="1:8" ht="15" x14ac:dyDescent="0.25">
      <c r="A32" s="32"/>
      <c r="B32" s="28" t="str">
        <f>B14</f>
        <v>ООО Доверие</v>
      </c>
      <c r="C32" s="24">
        <f>C14-'[1]Д-1'!$M$15-'[1]Д-1'!$O$15</f>
        <v>2358.4999999999991</v>
      </c>
      <c r="D32" s="24">
        <f>D14-'[2]Я-1'!$M$15-'[2]Я-1'!$O$15</f>
        <v>2621.9999999999991</v>
      </c>
      <c r="E32" s="24">
        <f>E14-'[2]Ф-1'!$M$15-'[2]Ф-1'!$O$15</f>
        <v>2767.2999999999997</v>
      </c>
      <c r="F32" s="24">
        <f>F14-'[2]М-1'!$M$15-'[2]М-1'!$O$15</f>
        <v>2788.8999999999992</v>
      </c>
      <c r="G32" s="24">
        <f>G14-'[2]А-1'!$M$15-'[2]А-1'!$O$15</f>
        <v>2882.9999999999991</v>
      </c>
      <c r="H32" s="24">
        <f>H14-'[2]Май-1'!$M$15-'[2]Май-1'!$O$15</f>
        <v>2994.9999999999991</v>
      </c>
    </row>
    <row r="33" spans="1:8" ht="15" x14ac:dyDescent="0.25">
      <c r="A33" s="32"/>
      <c r="B33" s="28" t="s">
        <v>38</v>
      </c>
      <c r="C33" s="24">
        <f>C15-'[1]Д-1'!$M$16-'[1]Д-1'!$O$16</f>
        <v>3162.97</v>
      </c>
      <c r="D33" s="24">
        <f>C33</f>
        <v>3162.97</v>
      </c>
      <c r="E33" s="24">
        <f>D33</f>
        <v>3162.97</v>
      </c>
      <c r="F33" s="24">
        <f>F15-'[2]М-1'!$M$16-'[2]М-1'!$O$16</f>
        <v>3539.74</v>
      </c>
      <c r="G33" s="24">
        <f>G15-'[2]А-1'!$M$16-'[2]А-1'!$O$16</f>
        <v>3661.1600000000008</v>
      </c>
      <c r="H33" s="24">
        <f>H15-'[2]Май-1'!$M$16-'[2]Май-1'!$O$16</f>
        <v>3905.1600000000003</v>
      </c>
    </row>
    <row r="34" spans="1:8" ht="15" x14ac:dyDescent="0.25">
      <c r="A34" s="32"/>
      <c r="B34" s="21" t="s">
        <v>43</v>
      </c>
      <c r="C34" s="24">
        <f>C16-'[1]Д-1'!$M$17-'[1]Д-1'!$O$17</f>
        <v>1451.3000000000002</v>
      </c>
      <c r="D34" s="24">
        <f>D16-'[2]Я-1'!$M$17-'[2]Я-1'!$O$17</f>
        <v>1451.3000000000002</v>
      </c>
      <c r="E34" s="24">
        <f>E16-'[2]Ф-1'!$M$17-'[2]Ф-1'!$O$17</f>
        <v>1451.3000000000002</v>
      </c>
      <c r="F34" s="24">
        <f>F16-'[2]М-1'!$M$17-'[2]М-1'!$O$17</f>
        <v>1451.3000000000002</v>
      </c>
      <c r="G34" s="24">
        <f>G16-'[2]А-1'!$M$17-'[2]А-1'!$O$17</f>
        <v>1451.3000000000002</v>
      </c>
      <c r="H34" s="24">
        <f>H16-'[2]Май-1'!$M$17-'[2]Май-1'!$O$17</f>
        <v>1267.51</v>
      </c>
    </row>
    <row r="35" spans="1:8" ht="15" x14ac:dyDescent="0.25">
      <c r="A35" s="32"/>
      <c r="B35" s="26" t="s">
        <v>24</v>
      </c>
      <c r="C35" s="24">
        <f>C17-'[1]Д-1'!$M$18-'[1]Д-1'!$O$18</f>
        <v>3975.7000000000016</v>
      </c>
      <c r="D35" s="24">
        <f>C35</f>
        <v>3975.7000000000016</v>
      </c>
      <c r="E35" s="24">
        <f>D35</f>
        <v>3975.7000000000016</v>
      </c>
      <c r="F35" s="24">
        <f>E35</f>
        <v>3975.7000000000016</v>
      </c>
      <c r="G35" s="24">
        <f>F35</f>
        <v>3975.7000000000016</v>
      </c>
      <c r="H35" s="24">
        <f>G35</f>
        <v>3975.7000000000016</v>
      </c>
    </row>
    <row r="36" spans="1:8" ht="15" x14ac:dyDescent="0.25">
      <c r="A36" s="32"/>
      <c r="B36" s="7" t="s">
        <v>33</v>
      </c>
      <c r="C36" s="24">
        <f t="shared" ref="C36:H36" si="2">C18</f>
        <v>30238.637249999996</v>
      </c>
      <c r="D36" s="24">
        <f t="shared" si="2"/>
        <v>30238.637249999996</v>
      </c>
      <c r="E36" s="24">
        <f t="shared" si="2"/>
        <v>30238.637249999996</v>
      </c>
      <c r="F36" s="24">
        <f t="shared" si="2"/>
        <v>30238.637249999996</v>
      </c>
      <c r="G36" s="24">
        <f t="shared" si="2"/>
        <v>30238.637249999996</v>
      </c>
      <c r="H36" s="24">
        <f t="shared" si="2"/>
        <v>30238.637249999996</v>
      </c>
    </row>
    <row r="37" spans="1:8" ht="15" x14ac:dyDescent="0.25">
      <c r="A37" s="32"/>
      <c r="B37" s="21" t="s">
        <v>19</v>
      </c>
      <c r="C37" s="24">
        <f t="shared" ref="C37:D37" si="3">C19</f>
        <v>1743.7</v>
      </c>
      <c r="D37" s="24">
        <f t="shared" si="3"/>
        <v>1743.7</v>
      </c>
      <c r="E37" s="24">
        <f t="shared" ref="E37:F37" si="4">E19</f>
        <v>1743.7</v>
      </c>
      <c r="F37" s="24">
        <f t="shared" si="4"/>
        <v>1743.7</v>
      </c>
      <c r="G37" s="24">
        <f t="shared" ref="G37:H37" si="5">G19</f>
        <v>1743.7</v>
      </c>
      <c r="H37" s="24">
        <f t="shared" si="5"/>
        <v>1743.7</v>
      </c>
    </row>
    <row r="38" spans="1:8" ht="15" x14ac:dyDescent="0.25">
      <c r="A38" s="32"/>
      <c r="B38" s="28" t="s">
        <v>20</v>
      </c>
      <c r="C38" s="24">
        <f t="shared" ref="C38:D38" si="6">C20</f>
        <v>9250.7999999999993</v>
      </c>
      <c r="D38" s="24">
        <f t="shared" si="6"/>
        <v>9250.7999999999993</v>
      </c>
      <c r="E38" s="24">
        <f t="shared" ref="E38:F38" si="7">E20</f>
        <v>9250.7999999999993</v>
      </c>
      <c r="F38" s="24">
        <f t="shared" si="7"/>
        <v>9250.7999999999993</v>
      </c>
      <c r="G38" s="24">
        <f t="shared" ref="G38:H38" si="8">G20</f>
        <v>9250.7999999999993</v>
      </c>
      <c r="H38" s="24">
        <f t="shared" si="8"/>
        <v>9250.7999999999993</v>
      </c>
    </row>
    <row r="39" spans="1:8" ht="15" x14ac:dyDescent="0.25">
      <c r="A39" s="32"/>
      <c r="B39" s="28" t="s">
        <v>25</v>
      </c>
      <c r="C39" s="24">
        <f t="shared" ref="C39:D39" si="9">C21</f>
        <v>1079.5900000000001</v>
      </c>
      <c r="D39" s="24">
        <f t="shared" si="9"/>
        <v>1079.5900000000001</v>
      </c>
      <c r="E39" s="24">
        <f t="shared" ref="E39:F39" si="10">E21</f>
        <v>1079.5900000000001</v>
      </c>
      <c r="F39" s="24">
        <f t="shared" si="10"/>
        <v>1079.5900000000001</v>
      </c>
      <c r="G39" s="24">
        <f t="shared" ref="G39:H39" si="11">G21</f>
        <v>1079.5900000000001</v>
      </c>
      <c r="H39" s="24">
        <f t="shared" si="11"/>
        <v>1079.5900000000001</v>
      </c>
    </row>
    <row r="40" spans="1:8" ht="15" x14ac:dyDescent="0.25">
      <c r="A40" s="32"/>
      <c r="B40" s="28" t="s">
        <v>22</v>
      </c>
      <c r="C40" s="24">
        <f t="shared" ref="C40:D40" si="12">C22</f>
        <v>7325.1</v>
      </c>
      <c r="D40" s="24">
        <f t="shared" si="12"/>
        <v>7325.1</v>
      </c>
      <c r="E40" s="24">
        <f t="shared" ref="E40" si="13">E22</f>
        <v>7325.1</v>
      </c>
      <c r="F40" s="24">
        <f>F22</f>
        <v>7325.1</v>
      </c>
      <c r="G40" s="24">
        <f>G22</f>
        <v>7325.1</v>
      </c>
      <c r="H40" s="24">
        <f>H22</f>
        <v>7325.1</v>
      </c>
    </row>
    <row r="41" spans="1:8" ht="15" x14ac:dyDescent="0.25">
      <c r="A41" s="32"/>
      <c r="B41" s="22" t="s">
        <v>23</v>
      </c>
      <c r="C41" s="24">
        <f t="shared" ref="C41:D41" si="14">C23</f>
        <v>5464.92</v>
      </c>
      <c r="D41" s="24">
        <f t="shared" si="14"/>
        <v>5464.92</v>
      </c>
      <c r="E41" s="24">
        <f t="shared" ref="E41:F41" si="15">E23</f>
        <v>5464.92</v>
      </c>
      <c r="F41" s="24">
        <f t="shared" si="15"/>
        <v>5464.92</v>
      </c>
      <c r="G41" s="24">
        <f t="shared" ref="G41:H41" si="16">G23</f>
        <v>5464.92</v>
      </c>
      <c r="H41" s="24">
        <f t="shared" si="16"/>
        <v>5464.92</v>
      </c>
    </row>
    <row r="42" spans="1:8" ht="15" x14ac:dyDescent="0.2">
      <c r="A42" s="8"/>
      <c r="B42" s="9"/>
    </row>
    <row r="43" spans="1:8" ht="24.75" customHeight="1" x14ac:dyDescent="0.2">
      <c r="A43" s="8"/>
      <c r="B43" s="14" t="s">
        <v>16</v>
      </c>
    </row>
    <row r="44" spans="1:8" ht="22.5" x14ac:dyDescent="0.2">
      <c r="A44" s="8"/>
      <c r="B44" s="15" t="s">
        <v>29</v>
      </c>
    </row>
    <row r="45" spans="1:8" ht="16.5" customHeight="1" x14ac:dyDescent="0.2">
      <c r="A45" s="8"/>
      <c r="B45" s="15" t="s">
        <v>26</v>
      </c>
    </row>
    <row r="46" spans="1:8" ht="22.5" x14ac:dyDescent="0.2">
      <c r="A46"/>
      <c r="B46" s="15" t="s">
        <v>27</v>
      </c>
    </row>
    <row r="47" spans="1:8" ht="22.5" x14ac:dyDescent="0.2">
      <c r="B47" s="15" t="s">
        <v>28</v>
      </c>
    </row>
    <row r="48" spans="1:8" ht="22.5" x14ac:dyDescent="0.2">
      <c r="B48" s="15" t="s">
        <v>30</v>
      </c>
    </row>
    <row r="49" spans="2:2" ht="22.5" x14ac:dyDescent="0.2">
      <c r="B49" s="15" t="s">
        <v>31</v>
      </c>
    </row>
    <row r="50" spans="2:2" x14ac:dyDescent="0.2">
      <c r="B50" s="15" t="s">
        <v>34</v>
      </c>
    </row>
    <row r="51" spans="2:2" x14ac:dyDescent="0.2">
      <c r="B51" s="15" t="s">
        <v>40</v>
      </c>
    </row>
    <row r="52" spans="2:2" x14ac:dyDescent="0.2">
      <c r="B52" s="30"/>
    </row>
    <row r="53" spans="2:2" x14ac:dyDescent="0.2">
      <c r="B53" s="23"/>
    </row>
  </sheetData>
  <mergeCells count="3">
    <mergeCell ref="A1:B1"/>
    <mergeCell ref="A24:A41"/>
    <mergeCell ref="A6:A23"/>
  </mergeCells>
  <printOptions horizontalCentered="1"/>
  <pageMargins left="0.15748031496062992" right="0.15748031496062992" top="0.15748031496062992" bottom="0.19685039370078741" header="0.15748031496062992" footer="0.15748031496062992"/>
  <pageSetup paperSize="9" scale="9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Свод</vt:lpstr>
      <vt:lpstr>Свод!Область_печати</vt:lpstr>
    </vt:vector>
  </TitlesOfParts>
  <Company>Адм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Ekonom2</dc:creator>
  <cp:lastModifiedBy>Реутова Светлана Андреевна</cp:lastModifiedBy>
  <cp:lastPrinted>2026-03-04T13:21:01Z</cp:lastPrinted>
  <dcterms:created xsi:type="dcterms:W3CDTF">2016-01-21T13:48:40Z</dcterms:created>
  <dcterms:modified xsi:type="dcterms:W3CDTF">2026-07-03T10:56:35Z</dcterms:modified>
</cp:coreProperties>
</file>